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Лист1!$C$1:$C$122</definedName>
  </definedNames>
  <calcPr calcId="124519"/>
</workbook>
</file>

<file path=xl/calcChain.xml><?xml version="1.0" encoding="utf-8"?>
<calcChain xmlns="http://schemas.openxmlformats.org/spreadsheetml/2006/main">
  <c r="G23" i="2"/>
  <c r="H23"/>
  <c r="F23"/>
  <c r="G24"/>
  <c r="H24"/>
  <c r="F24"/>
  <c r="H18"/>
  <c r="H20" s="1"/>
  <c r="F18"/>
  <c r="G18"/>
  <c r="G34"/>
  <c r="H34"/>
  <c r="F34"/>
  <c r="G20"/>
  <c r="G17"/>
  <c r="G8" s="1"/>
  <c r="G38" s="1"/>
  <c r="G39" s="1"/>
  <c r="F20"/>
  <c r="G53" i="1"/>
  <c r="F88"/>
  <c r="G88"/>
  <c r="G63"/>
  <c r="G48"/>
  <c r="G62"/>
  <c r="G57" s="1"/>
  <c r="G52"/>
  <c r="F104"/>
  <c r="F92" s="1"/>
  <c r="G92"/>
  <c r="F106"/>
  <c r="G106"/>
  <c r="F57"/>
  <c r="F48"/>
  <c r="F46" s="1"/>
  <c r="F45" s="1"/>
  <c r="E92"/>
  <c r="E88" s="1"/>
  <c r="E106"/>
  <c r="E57"/>
  <c r="E48"/>
  <c r="F30"/>
  <c r="G30"/>
  <c r="E30"/>
  <c r="G25"/>
  <c r="F25"/>
  <c r="E25"/>
  <c r="F14"/>
  <c r="F13" s="1"/>
  <c r="F9" s="1"/>
  <c r="G14"/>
  <c r="G13" s="1"/>
  <c r="G9" s="1"/>
  <c r="E14"/>
  <c r="E13" s="1"/>
  <c r="E9" s="1"/>
  <c r="F17" i="2" l="1"/>
  <c r="F8" s="1"/>
  <c r="F38" s="1"/>
  <c r="F39" s="1"/>
  <c r="H17"/>
  <c r="H8" s="1"/>
  <c r="H38" s="1"/>
  <c r="H39" s="1"/>
  <c r="G46" i="1"/>
  <c r="G45" s="1"/>
  <c r="E46"/>
  <c r="E45" s="1"/>
</calcChain>
</file>

<file path=xl/sharedStrings.xml><?xml version="1.0" encoding="utf-8"?>
<sst xmlns="http://schemas.openxmlformats.org/spreadsheetml/2006/main" count="293" uniqueCount="194">
  <si>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</si>
  <si>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</si>
  <si>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</si>
  <si>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&lt;2&gt;</t>
  </si>
  <si>
    <t>Аналитический код &lt;3&gt;</t>
  </si>
  <si>
    <t>Сумма</t>
  </si>
  <si>
    <t>за пределами планового периода</t>
  </si>
  <si>
    <t>Остаток средств на начало текущего финансового года &lt;4&gt;</t>
  </si>
  <si>
    <t>x</t>
  </si>
  <si>
    <t>Остаток средств на конец текущего финансового года &lt;4&gt;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</si>
  <si>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</si>
  <si>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</si>
  <si>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</si>
  <si>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</si>
  <si>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муниципального задания за счет средств местного бюджета</t>
  </si>
  <si>
    <t>от приносящей доход деятельности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</si>
  <si>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</si>
  <si>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</si>
  <si>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целевые субсидии</t>
  </si>
  <si>
    <t>субсидии на осуществление капитальных вложений</t>
  </si>
  <si>
    <t>гранты, пожертвования</t>
  </si>
  <si>
    <t>прочие доходы, всего</t>
  </si>
  <si>
    <t>доходы от операций с активами, всего</t>
  </si>
  <si>
    <t>прочие поступления, всего &lt;5&gt;</t>
  </si>
  <si>
    <t>из них:</t>
  </si>
  <si>
    <t xml:space="preserve">увеличение остатков денежных 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</si>
  <si>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</si>
  <si>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</si>
  <si>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</si>
  <si>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</si>
  <si>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</si>
  <si>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</si>
  <si>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</si>
  <si>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</si>
  <si>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</si>
  <si>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</si>
  <si>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</si>
  <si>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</si>
  <si>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</si>
  <si>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</si>
  <si>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</si>
  <si>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</si>
  <si>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</si>
  <si>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</si>
  <si>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</si>
  <si>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</si>
  <si>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</si>
  <si>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</si>
  <si>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 юридическим лицам (кроме некоммерческих организаций), индивидуальным предпринимателям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</si>
  <si>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</si>
  <si>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</si>
  <si>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&lt;6&gt;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</si>
  <si>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</si>
  <si>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</si>
  <si>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</si>
  <si>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Закупку энергетических ресурсов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</si>
  <si>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</si>
  <si>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</si>
  <si>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</si>
  <si>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&lt;7&gt;</t>
  </si>
  <si>
    <t>налог на прибыль &lt;7&gt;</t>
  </si>
  <si>
    <t>налог на добавленную стоимость &lt;7&gt;</t>
  </si>
  <si>
    <t>прочие налоги, уменьшающие доход &lt;7&gt;</t>
  </si>
  <si>
    <t>Прочие выплаты, всего &lt;8&gt;</t>
  </si>
  <si>
    <t>X</t>
  </si>
  <si>
    <t>возврат в бюджет средств субсидии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</si>
  <si>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</si>
  <si>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</si>
  <si>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</si>
  <si>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МО (филиал ДОУ)</t>
  </si>
  <si>
    <t>000 0000 0000000000 130 71</t>
  </si>
  <si>
    <t>МО</t>
  </si>
  <si>
    <t>000 0000 0000000000 130 72</t>
  </si>
  <si>
    <t>Субвенции на оплату труда педагогов, АУП и прочего персонала (филиал ДОУ)</t>
  </si>
  <si>
    <t>000 0000 0000000000 130 714531</t>
  </si>
  <si>
    <t xml:space="preserve">Субвенции на оплату труда педагогов, АУП и прочего персонала </t>
  </si>
  <si>
    <t>000 0000 0000000000 130 4531</t>
  </si>
  <si>
    <t>Субвенции на учебные расходы (филиал ДОУ)</t>
  </si>
  <si>
    <t>000 0000 0000000000 130 714532</t>
  </si>
  <si>
    <t xml:space="preserve">Субвенции на учебные расходы </t>
  </si>
  <si>
    <t>000 0000 0000000000 130 4532</t>
  </si>
  <si>
    <t>Субвенции на учебные расходы (повыш. квалификации филиал ДОУ)</t>
  </si>
  <si>
    <t>000 0000 0000000000 130 71453201</t>
  </si>
  <si>
    <t>Субвенции на учебные расходы (повыш. квалификации)</t>
  </si>
  <si>
    <t>000 0000 0000000000 130 453201</t>
  </si>
  <si>
    <t>Родительская плата за присмотр и уход в ДОУ</t>
  </si>
  <si>
    <t>000 0000 0000000000 130</t>
  </si>
  <si>
    <t>иные субсидии, предоставленные из бюджета (инвалид питание)</t>
  </si>
  <si>
    <t>000 0000 0000000000 150 122</t>
  </si>
  <si>
    <t>000 0000 0000000000 150 12201</t>
  </si>
  <si>
    <t>иные субсидии, предоставленные из бюджета (ЛТО)</t>
  </si>
  <si>
    <t>000 0000 0000000000 150 7701</t>
  </si>
  <si>
    <t>иные субсидии, предоставленные из бюджета (многод. питание)</t>
  </si>
  <si>
    <t>иные субсидии, предоставленные из бюджета (инвалид хоз. расходы)</t>
  </si>
  <si>
    <t>иные субсидии, предоставленные из бюджета (многод. хоз. расходы)</t>
  </si>
  <si>
    <t>фонд оплаты труда учреждения</t>
  </si>
  <si>
    <t>000 0000 0000000000 111 71</t>
  </si>
  <si>
    <t>000 0000 0000000000 111 72</t>
  </si>
  <si>
    <t>000 0000 0000000000 111 714531</t>
  </si>
  <si>
    <t>000 0000 0000000000 111 4531</t>
  </si>
  <si>
    <t>000 0000 0000000000 111 7701</t>
  </si>
  <si>
    <t>000 0000 0000000000 119 71</t>
  </si>
  <si>
    <t>000 0000 0000000000 119 72</t>
  </si>
  <si>
    <t>000 0000 0000000000 1191 714531</t>
  </si>
  <si>
    <t>000 0000 0000000000 119 4531</t>
  </si>
  <si>
    <t>000 0000 0000000000 119 7701</t>
  </si>
  <si>
    <t xml:space="preserve">взносы по обязательному социальному страхованию </t>
  </si>
  <si>
    <t>000 0000 0000000000 247 71</t>
  </si>
  <si>
    <t>Закупку энергетических ресурсов (филиал ДОУ)</t>
  </si>
  <si>
    <t>000 0000 0000000000 247 72</t>
  </si>
  <si>
    <t>прочую закупку товаров, работ и услуг (филиал ДОУ)</t>
  </si>
  <si>
    <t>000 0000 0000000000 244 71</t>
  </si>
  <si>
    <t>прочую закупку товаров, работ и услуг (МО)</t>
  </si>
  <si>
    <t xml:space="preserve">Закупку энергетических ресурсов (МО) </t>
  </si>
  <si>
    <t>000 0000 0000000000 244 72</t>
  </si>
  <si>
    <t>прочую закупку товаров, работ и услуг (учебные расходы филиал ДОУ)</t>
  </si>
  <si>
    <t>000 0000 0000000000 244 714532</t>
  </si>
  <si>
    <t>000 0000 0000000000 244 4532</t>
  </si>
  <si>
    <t>прочую закупку товаров, работ и услуг (повыш. квалификации филиал ДОУ)</t>
  </si>
  <si>
    <t>прочую закупку товаров, работ и услуг (учебные расходы)</t>
  </si>
  <si>
    <t>прочую закупку товаров, работ и услуг (повыш. квалификации)</t>
  </si>
  <si>
    <t>000 0000 0000000000 244 71453201</t>
  </si>
  <si>
    <t>000 0000 0000000000 244 453201</t>
  </si>
  <si>
    <t>прочую закупку товаров, работ и услуг (инвалид питание)</t>
  </si>
  <si>
    <t>906 0701 0810614000 244 122</t>
  </si>
  <si>
    <t>прочую закупку товаров, работ и услуг (инвалид хоз. расходы)</t>
  </si>
  <si>
    <t>906 0701 0810614000 244 12201</t>
  </si>
  <si>
    <t>прочую закупку товаров, работ и услуг (ЛТО)</t>
  </si>
  <si>
    <t>906 0707 0820514000 244 7701</t>
  </si>
  <si>
    <t>прочую закупку товаров, работ и услуг (род. плата ДОУ)</t>
  </si>
  <si>
    <t>000 0000 0000000000 244</t>
  </si>
  <si>
    <t>прочую закупку товаров, работ и услуг (многод. питание)</t>
  </si>
  <si>
    <t>906 1003 0311817000 244 122</t>
  </si>
  <si>
    <t>906 1003 0311817000 244 12201</t>
  </si>
  <si>
    <t>прочую закупку товаров, работ и услуг (многод. хоз.расходы)</t>
  </si>
  <si>
    <t>Раздел 2. Сведения по выплатам</t>
  </si>
  <si>
    <t>N п/п</t>
  </si>
  <si>
    <t>Коды строк</t>
  </si>
  <si>
    <t>Год начала закупки</t>
  </si>
  <si>
    <t>Код по бюджетной классификации Российской Федерации &lt;9.1&gt;</t>
  </si>
  <si>
    <t>Выплаты на закупку товаров, работ, услуг всего &lt;10&gt;</t>
  </si>
  <si>
    <t>1.1.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</si>
  <si>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2"/>
        <color rgb="FF0000FF"/>
        <rFont val="Liberation Serif"/>
        <family val="1"/>
        <charset val="204"/>
      </rPr>
      <t>закона</t>
    </r>
    <r>
      <rPr>
        <sz val="12"/>
        <color theme="1"/>
        <rFont val="Liberation Serif"/>
        <family val="1"/>
        <charset val="204"/>
      </rPr>
      <t xml:space="preserve"> от 5 апреля 2013 года N 44-ФЗ "О контрактной системе в сфере закупок товаров, работ, услуг для обеспечения государственных и муниципальных нужд" (далее - Федеральный закон N 44-ФЗ) и Федерального </t>
    </r>
    <r>
      <rPr>
        <sz val="12"/>
        <color rgb="FF0000FF"/>
        <rFont val="Liberation Serif"/>
        <family val="1"/>
        <charset val="204"/>
      </rPr>
      <t>закона</t>
    </r>
    <r>
      <rPr>
        <sz val="12"/>
        <color theme="1"/>
        <rFont val="Liberation Serif"/>
        <family val="1"/>
        <charset val="204"/>
      </rPr>
      <t xml:space="preserve"> от 18 июля 2011 года N 223-ФЗ "О закупках товаров, работ, услуг отдельными видами юридических лиц" (далее - Федеральный закон N 223-ФЗ) </t>
    </r>
    <r>
      <rPr>
        <sz val="12"/>
        <color rgb="FF0000FF"/>
        <rFont val="Liberation Serif"/>
        <family val="1"/>
        <charset val="204"/>
      </rPr>
      <t>&lt;11&gt;</t>
    </r>
  </si>
  <si>
    <t>1.2.</t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</si>
  <si>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2"/>
        <color rgb="FF0000FF"/>
        <rFont val="Liberation Serif"/>
        <family val="1"/>
        <charset val="204"/>
      </rPr>
      <t>закона</t>
    </r>
    <r>
      <rPr>
        <sz val="12"/>
        <color theme="1"/>
        <rFont val="Liberation Serif"/>
        <family val="1"/>
        <charset val="204"/>
      </rPr>
      <t xml:space="preserve"> N 44-ФЗ и Федерального </t>
    </r>
    <r>
      <rPr>
        <sz val="12"/>
        <color rgb="FF0000FF"/>
        <rFont val="Liberation Serif"/>
        <family val="1"/>
        <charset val="204"/>
      </rPr>
      <t>закона</t>
    </r>
    <r>
      <rPr>
        <sz val="12"/>
        <color theme="1"/>
        <rFont val="Liberation Serif"/>
        <family val="1"/>
        <charset val="204"/>
      </rPr>
      <t xml:space="preserve"> N 223-ФЗ </t>
    </r>
    <r>
      <rPr>
        <sz val="12"/>
        <color rgb="FF0000FF"/>
        <rFont val="Liberation Serif"/>
        <family val="1"/>
        <charset val="204"/>
      </rPr>
      <t>&lt;11&gt;</t>
    </r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</si>
  <si>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</si>
  <si>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2"/>
        <color rgb="FF0000FF"/>
        <rFont val="Liberation Serif"/>
        <family val="1"/>
        <charset val="204"/>
      </rPr>
      <t>закона</t>
    </r>
    <r>
      <rPr>
        <sz val="12"/>
        <color theme="1"/>
        <rFont val="Liberation Serif"/>
        <family val="1"/>
        <charset val="204"/>
      </rPr>
      <t xml:space="preserve"> N 44-ФЗ и Федерального </t>
    </r>
    <r>
      <rPr>
        <sz val="12"/>
        <color rgb="FF0000FF"/>
        <rFont val="Liberation Serif"/>
        <family val="1"/>
        <charset val="204"/>
      </rPr>
      <t>закона</t>
    </r>
    <r>
      <rPr>
        <sz val="12"/>
        <color theme="1"/>
        <rFont val="Liberation Serif"/>
        <family val="1"/>
        <charset val="204"/>
      </rPr>
      <t xml:space="preserve"> N 223-ФЗ </t>
    </r>
    <r>
      <rPr>
        <sz val="12"/>
        <color rgb="FF0000FF"/>
        <rFont val="Liberation Serif"/>
        <family val="1"/>
        <charset val="204"/>
      </rPr>
      <t>&lt;12&gt;</t>
    </r>
  </si>
  <si>
    <t>1.3.1.</t>
  </si>
  <si>
    <t>в том числе</t>
  </si>
  <si>
    <t>по контрактам, заключенным по N 44-ФЗ</t>
  </si>
  <si>
    <t>из них &lt;9.1&gt;:</t>
  </si>
  <si>
    <t>1.3.2.</t>
  </si>
  <si>
    <t>по контрактам, заключенным по N 223-ФЗ</t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</si>
  <si>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</si>
  <si>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2"/>
        <color rgb="FF0000FF"/>
        <rFont val="Liberation Serif"/>
        <family val="1"/>
        <charset val="204"/>
      </rPr>
      <t>закона</t>
    </r>
    <r>
      <rPr>
        <sz val="12"/>
        <color theme="1"/>
        <rFont val="Liberation Serif"/>
        <family val="1"/>
        <charset val="204"/>
      </rPr>
      <t xml:space="preserve"> N 44-ФЗ и Федерального </t>
    </r>
    <r>
      <rPr>
        <sz val="12"/>
        <color rgb="FF0000FF"/>
        <rFont val="Liberation Serif"/>
        <family val="1"/>
        <charset val="204"/>
      </rPr>
      <t>закона</t>
    </r>
    <r>
      <rPr>
        <sz val="12"/>
        <color theme="1"/>
        <rFont val="Liberation Serif"/>
        <family val="1"/>
        <charset val="204"/>
      </rPr>
      <t xml:space="preserve"> N 223-ФЗ </t>
    </r>
    <r>
      <rPr>
        <sz val="12"/>
        <color rgb="FF0000FF"/>
        <rFont val="Liberation Serif"/>
        <family val="1"/>
        <charset val="204"/>
      </rPr>
      <t>&lt;12&gt;</t>
    </r>
  </si>
  <si>
    <t>за счет субсидий, предоставляемых на финансовое обеспечение выполнения муниципального задания</t>
  </si>
  <si>
    <t>1.4.1.1.</t>
  </si>
  <si>
    <t>в соответствии с Федеральным законом N 44-ФЗ</t>
  </si>
  <si>
    <t>1.4.1.2.</t>
  </si>
  <si>
    <r>
      <t xml:space="preserve">в соответствии с Федеральным </t>
    </r>
    <r>
      <rPr>
        <sz val="12"/>
        <color rgb="FF0000FF"/>
        <rFont val="Liberation Serif"/>
        <family val="1"/>
        <charset val="204"/>
      </rPr>
      <t>законом</t>
    </r>
    <r>
      <rPr>
        <sz val="12"/>
        <color theme="1"/>
        <rFont val="Liberation Serif"/>
        <family val="1"/>
        <charset val="204"/>
      </rPr>
      <t xml:space="preserve"> N 223-ФЗ </t>
    </r>
    <r>
      <rPr>
        <sz val="12"/>
        <color rgb="FF0000FF"/>
        <rFont val="Liberation Serif"/>
        <family val="1"/>
        <charset val="204"/>
      </rPr>
      <t>&lt;13&gt;</t>
    </r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</si>
  <si>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</si>
  <si>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</si>
  <si>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</si>
  <si>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из них &lt;9..1&gt;:</t>
  </si>
  <si>
    <t>1.4.2.2.</t>
  </si>
  <si>
    <t>1.4.3.</t>
  </si>
  <si>
    <t>за счет субсидий, предоставляемых на осуществление капитальных вложений &lt;14&gt;</t>
  </si>
  <si>
    <t>1.4.4.</t>
  </si>
  <si>
    <t>за счет прочих источников финансового обеспечения</t>
  </si>
  <si>
    <t>1.4.4.1.</t>
  </si>
  <si>
    <t>1.4.4.2.</t>
  </si>
  <si>
    <t>в соответствии с Федеральным законом N 223-ФЗ</t>
  </si>
  <si>
    <t>2.</t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</si>
  <si>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sz val="12"/>
        <color rgb="FF0000FF"/>
        <rFont val="Liberation Serif"/>
        <family val="1"/>
        <charset val="204"/>
      </rPr>
      <t>законом</t>
    </r>
    <r>
      <rPr>
        <sz val="12"/>
        <color theme="1"/>
        <rFont val="Liberation Serif"/>
        <family val="1"/>
        <charset val="204"/>
      </rPr>
      <t xml:space="preserve"> N 44-ФЗ, по соответствующему году закупки </t>
    </r>
    <r>
      <rPr>
        <sz val="12"/>
        <color rgb="FF0000FF"/>
        <rFont val="Liberation Serif"/>
        <family val="1"/>
        <charset val="204"/>
      </rPr>
      <t>&lt;15&gt;</t>
    </r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</si>
  <si>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</si>
  <si>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</si>
  <si>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</si>
  <si>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Руководитель учреждения</t>
  </si>
  <si>
    <t>(уполномоченное лицо учреждения) __________ _________ _____________________</t>
  </si>
  <si>
    <t xml:space="preserve">                                (должность) (подпись) (расшифровка подписи)</t>
  </si>
  <si>
    <t>Исполнитель                     ___________ ___________________ ___________</t>
  </si>
  <si>
    <t xml:space="preserve">                                (должность) (фамилия, инициалы)  (телефон)</t>
  </si>
  <si>
    <t>"__" __________ 20__ г.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</si>
  <si>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</si>
  <si>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</si>
  <si>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</si>
  <si>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4.1</t>
  </si>
  <si>
    <t>1.4.1.</t>
  </si>
  <si>
    <t>0820514000</t>
  </si>
  <si>
    <t>Лагерь труда и отдыха для подростков</t>
  </si>
  <si>
    <t>Возмещение родительской платы льготным категориям детей в МДОУ</t>
  </si>
  <si>
    <t>0810614000</t>
  </si>
  <si>
    <t>Возмещение родительской платы за присмотр и уход за детьми многодетным семьям сельских территорий</t>
  </si>
  <si>
    <t>0311817000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</si>
</sst>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2"/>
      <color rgb="FF0000FF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/>
    <xf numFmtId="49" fontId="1" fillId="0" borderId="3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5" xfId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0" fontId="4" fillId="0" borderId="0" xfId="0" applyFont="1"/>
    <xf numFmtId="0" fontId="3" fillId="0" borderId="0" xfId="1" applyAlignment="1">
      <alignment horizontal="center"/>
    </xf>
    <xf numFmtId="0" fontId="6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3" xfId="1" applyBorder="1" applyAlignment="1">
      <alignment wrapText="1"/>
    </xf>
    <xf numFmtId="0" fontId="3" fillId="0" borderId="3" xfId="1" applyBorder="1" applyAlignment="1">
      <alignment horizontal="left" wrapText="1" indent="6"/>
    </xf>
    <xf numFmtId="0" fontId="6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49" fontId="4" fillId="0" borderId="3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49" fontId="8" fillId="0" borderId="3" xfId="1" applyNumberFormat="1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4" fontId="4" fillId="0" borderId="5" xfId="0" applyNumberFormat="1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5" xfId="1" applyBorder="1" applyAlignment="1">
      <alignment horizontal="center" vertical="top" wrapText="1"/>
    </xf>
    <xf numFmtId="0" fontId="3" fillId="0" borderId="4" xfId="1" applyBorder="1" applyAlignment="1">
      <alignment horizontal="center" vertical="top" wrapText="1"/>
    </xf>
    <xf numFmtId="0" fontId="0" fillId="0" borderId="1" xfId="0" applyBorder="1"/>
    <xf numFmtId="0" fontId="0" fillId="0" borderId="9" xfId="0" applyBorder="1" applyAlignment="1">
      <alignment wrapText="1"/>
    </xf>
    <xf numFmtId="49" fontId="7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751AA967A369F4710FD9D92F33644CF2888A40D70D598B5B72F347A5654C062232213A84C9E2BFB7B16E9C08D8G462I" TargetMode="External"/><Relationship Id="rId3" Type="http://schemas.openxmlformats.org/officeDocument/2006/relationships/hyperlink" Target="consultantplus://offline/ref=751AA967A369F4710FD9D92F33644CF2888848DD005E8B5B72F347A5654C062232213A84C9E2BFB7B16E9C08D8G462I" TargetMode="External"/><Relationship Id="rId7" Type="http://schemas.openxmlformats.org/officeDocument/2006/relationships/hyperlink" Target="consultantplus://offline/ref=751AA967A369F4710FD9D92F33644CF2888A40D70D598B5B72F347A5654C062232213A84C9E2BFB7B16E9C08D8G462I" TargetMode="External"/><Relationship Id="rId2" Type="http://schemas.openxmlformats.org/officeDocument/2006/relationships/hyperlink" Target="consultantplus://offline/ref=751AA967A369F4710FD9D92F33644CF2888A40D70D598B5B72F347A5654C062232213A84C9E2BFB7B16E9C08D8G462I" TargetMode="External"/><Relationship Id="rId1" Type="http://schemas.openxmlformats.org/officeDocument/2006/relationships/hyperlink" Target="consultantplus://offline/ref=751AA967A369F4710FD9D92F33644CF2888848DD005E8B5B72F347A5654C062232213A84C9E2BFB7B16E9C08D8G462I" TargetMode="External"/><Relationship Id="rId6" Type="http://schemas.openxmlformats.org/officeDocument/2006/relationships/hyperlink" Target="consultantplus://offline/ref=751AA967A369F4710FD9D92F33644CF2888848DD005E8B5B72F347A5654C062232213A84C9E2BFB7B16E9C08D8G462I" TargetMode="External"/><Relationship Id="rId5" Type="http://schemas.openxmlformats.org/officeDocument/2006/relationships/hyperlink" Target="consultantplus://offline/ref=751AA967A369F4710FD9D92F33644CF2888848DD005E8B5B72F347A5654C062232213A84C9E2BFB7B16E9C08D8G462I" TargetMode="External"/><Relationship Id="rId4" Type="http://schemas.openxmlformats.org/officeDocument/2006/relationships/hyperlink" Target="consultantplus://offline/ref=751AA967A369F4710FD9D92F33644CF2888848DC05528B5B72F347A5654C06222021628AC9E1A7BDE721DA5DD743963BB1B08D1F060DG96CI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opLeftCell="A88" workbookViewId="0">
      <selection activeCell="E93" sqref="E93:E98"/>
    </sheetView>
  </sheetViews>
  <sheetFormatPr defaultRowHeight="15"/>
  <cols>
    <col min="1" max="1" width="30.42578125" customWidth="1"/>
    <col min="2" max="2" width="7.42578125" customWidth="1"/>
    <col min="3" max="3" width="25.28515625" customWidth="1"/>
    <col min="4" max="4" width="7.140625" customWidth="1"/>
    <col min="5" max="6" width="16.140625" customWidth="1"/>
    <col min="7" max="7" width="15.42578125" customWidth="1"/>
    <col min="8" max="8" width="12.42578125" customWidth="1"/>
  </cols>
  <sheetData>
    <row r="1" spans="1:8" ht="15.75">
      <c r="A1" s="60" t="s">
        <v>0</v>
      </c>
      <c r="B1" s="61"/>
      <c r="C1" s="61"/>
      <c r="D1" s="61"/>
      <c r="E1" s="61"/>
      <c r="F1" s="61"/>
      <c r="G1" s="61"/>
      <c r="H1" s="61"/>
    </row>
    <row r="2" spans="1:8" ht="15.75">
      <c r="A2" s="1"/>
    </row>
    <row r="3" spans="1:8" ht="15.75" thickBot="1">
      <c r="A3" s="2"/>
    </row>
    <row r="4" spans="1:8" ht="24" customHeight="1" thickBot="1">
      <c r="A4" s="49" t="s">
        <v>1</v>
      </c>
      <c r="B4" s="49" t="s">
        <v>2</v>
      </c>
      <c r="C4" s="51" t="s">
        <v>3</v>
      </c>
      <c r="D4" s="51" t="s">
        <v>4</v>
      </c>
      <c r="E4" s="53" t="s">
        <v>5</v>
      </c>
      <c r="F4" s="54"/>
      <c r="G4" s="54"/>
      <c r="H4" s="55"/>
    </row>
    <row r="5" spans="1:8" ht="63.75" thickBot="1">
      <c r="A5" s="50"/>
      <c r="B5" s="50"/>
      <c r="C5" s="52"/>
      <c r="D5" s="52"/>
      <c r="E5" s="3" t="s">
        <v>66</v>
      </c>
      <c r="F5" s="3" t="s">
        <v>67</v>
      </c>
      <c r="G5" s="3" t="s">
        <v>68</v>
      </c>
      <c r="H5" s="3" t="s">
        <v>6</v>
      </c>
    </row>
    <row r="6" spans="1:8" ht="16.5" thickBot="1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38.25" customHeight="1" thickBot="1">
      <c r="A7" s="6" t="s">
        <v>7</v>
      </c>
      <c r="B7" s="7">
        <v>1</v>
      </c>
      <c r="C7" s="7" t="s">
        <v>8</v>
      </c>
      <c r="D7" s="7" t="s">
        <v>8</v>
      </c>
      <c r="E7" s="12"/>
      <c r="F7" s="12"/>
      <c r="G7" s="12"/>
      <c r="H7" s="7"/>
    </row>
    <row r="8" spans="1:8" ht="40.5" customHeight="1" thickBot="1">
      <c r="A8" s="6" t="s">
        <v>9</v>
      </c>
      <c r="B8" s="7">
        <v>2</v>
      </c>
      <c r="C8" s="7" t="s">
        <v>8</v>
      </c>
      <c r="D8" s="7" t="s">
        <v>8</v>
      </c>
      <c r="E8" s="12"/>
      <c r="F8" s="12"/>
      <c r="G8" s="12"/>
      <c r="H8" s="7"/>
    </row>
    <row r="9" spans="1:8" ht="24.75" customHeight="1" thickBot="1">
      <c r="A9" s="5" t="s">
        <v>10</v>
      </c>
      <c r="B9" s="7">
        <v>1000</v>
      </c>
      <c r="C9" s="7"/>
      <c r="D9" s="7"/>
      <c r="E9" s="12">
        <f>E13+E30</f>
        <v>42495825</v>
      </c>
      <c r="F9" s="12">
        <f>F13+F30</f>
        <v>37248118</v>
      </c>
      <c r="G9" s="12">
        <f>G13+G30</f>
        <v>42775338</v>
      </c>
      <c r="H9" s="7"/>
    </row>
    <row r="10" spans="1:8" ht="21.75" customHeight="1">
      <c r="A10" s="8" t="s">
        <v>11</v>
      </c>
      <c r="B10" s="45">
        <v>1100</v>
      </c>
      <c r="C10" s="45">
        <v>120</v>
      </c>
      <c r="D10" s="45"/>
      <c r="E10" s="47"/>
      <c r="F10" s="47"/>
      <c r="G10" s="47"/>
      <c r="H10" s="45"/>
    </row>
    <row r="11" spans="1:8" ht="33.75" customHeight="1" thickBot="1">
      <c r="A11" s="5" t="s">
        <v>12</v>
      </c>
      <c r="B11" s="46"/>
      <c r="C11" s="46"/>
      <c r="D11" s="46"/>
      <c r="E11" s="48"/>
      <c r="F11" s="48"/>
      <c r="G11" s="48"/>
      <c r="H11" s="46"/>
    </row>
    <row r="12" spans="1:8" ht="23.25" customHeight="1" thickBot="1">
      <c r="A12" s="5" t="s">
        <v>11</v>
      </c>
      <c r="B12" s="7">
        <v>1110</v>
      </c>
      <c r="C12" s="7"/>
      <c r="D12" s="7"/>
      <c r="E12" s="12"/>
      <c r="F12" s="12"/>
      <c r="G12" s="12"/>
      <c r="H12" s="7"/>
    </row>
    <row r="13" spans="1:8" ht="53.25" customHeight="1" thickBot="1">
      <c r="A13" s="5" t="s">
        <v>13</v>
      </c>
      <c r="B13" s="7">
        <v>1200</v>
      </c>
      <c r="C13" s="7">
        <v>130</v>
      </c>
      <c r="D13" s="7"/>
      <c r="E13" s="12">
        <f>E14+E25</f>
        <v>42178977</v>
      </c>
      <c r="F13" s="12">
        <f t="shared" ref="F13:G13" si="0">F14+F25</f>
        <v>36931270</v>
      </c>
      <c r="G13" s="12">
        <f t="shared" si="0"/>
        <v>42458490</v>
      </c>
      <c r="H13" s="7"/>
    </row>
    <row r="14" spans="1:8" ht="19.5" customHeight="1">
      <c r="A14" s="8" t="s">
        <v>11</v>
      </c>
      <c r="B14" s="45">
        <v>1210</v>
      </c>
      <c r="C14" s="45">
        <v>130</v>
      </c>
      <c r="D14" s="45"/>
      <c r="E14" s="47">
        <f>SUM(E16:E23)</f>
        <v>41281279</v>
      </c>
      <c r="F14" s="47">
        <f t="shared" ref="F14:G14" si="1">SUM(F16:F23)</f>
        <v>36033572</v>
      </c>
      <c r="G14" s="47">
        <f t="shared" si="1"/>
        <v>41560792</v>
      </c>
      <c r="H14" s="45"/>
    </row>
    <row r="15" spans="1:8" ht="80.25" customHeight="1" thickBot="1">
      <c r="A15" s="5" t="s">
        <v>14</v>
      </c>
      <c r="B15" s="46"/>
      <c r="C15" s="46"/>
      <c r="D15" s="46"/>
      <c r="E15" s="48"/>
      <c r="F15" s="48"/>
      <c r="G15" s="48"/>
      <c r="H15" s="46"/>
    </row>
    <row r="16" spans="1:8" ht="35.25" customHeight="1" thickBot="1">
      <c r="A16" s="8" t="s">
        <v>69</v>
      </c>
      <c r="B16" s="9"/>
      <c r="C16" s="9" t="s">
        <v>70</v>
      </c>
      <c r="D16" s="9"/>
      <c r="E16" s="13">
        <v>2454127</v>
      </c>
      <c r="F16" s="12">
        <v>1925339</v>
      </c>
      <c r="G16" s="12">
        <v>2540150</v>
      </c>
      <c r="H16" s="7"/>
    </row>
    <row r="17" spans="1:8" ht="36" customHeight="1" thickBot="1">
      <c r="A17" s="15" t="s">
        <v>71</v>
      </c>
      <c r="B17" s="16"/>
      <c r="C17" s="15" t="s">
        <v>72</v>
      </c>
      <c r="D17" s="16"/>
      <c r="E17" s="17">
        <v>11604704</v>
      </c>
      <c r="F17" s="12">
        <v>6450149</v>
      </c>
      <c r="G17" s="12">
        <v>10916888</v>
      </c>
      <c r="H17" s="7"/>
    </row>
    <row r="18" spans="1:8" ht="50.25" customHeight="1" thickBot="1">
      <c r="A18" s="15" t="s">
        <v>73</v>
      </c>
      <c r="B18" s="16"/>
      <c r="C18" s="15" t="s">
        <v>74</v>
      </c>
      <c r="D18" s="16"/>
      <c r="E18" s="17">
        <v>4432633</v>
      </c>
      <c r="F18" s="12">
        <v>4501339</v>
      </c>
      <c r="G18" s="12">
        <v>4571560</v>
      </c>
      <c r="H18" s="7"/>
    </row>
    <row r="19" spans="1:8" ht="51" customHeight="1" thickBot="1">
      <c r="A19" s="15" t="s">
        <v>75</v>
      </c>
      <c r="B19" s="16"/>
      <c r="C19" s="15" t="s">
        <v>76</v>
      </c>
      <c r="D19" s="16"/>
      <c r="E19" s="17">
        <v>22230455</v>
      </c>
      <c r="F19" s="12">
        <v>22575027</v>
      </c>
      <c r="G19" s="12">
        <v>22927197</v>
      </c>
      <c r="H19" s="7"/>
    </row>
    <row r="20" spans="1:8" ht="36.75" customHeight="1" thickBot="1">
      <c r="A20" s="8" t="s">
        <v>77</v>
      </c>
      <c r="B20" s="9"/>
      <c r="C20" s="18" t="s">
        <v>78</v>
      </c>
      <c r="D20" s="9"/>
      <c r="E20" s="13">
        <v>52050</v>
      </c>
      <c r="F20" s="12">
        <v>54105</v>
      </c>
      <c r="G20" s="12">
        <v>56291</v>
      </c>
      <c r="H20" s="7"/>
    </row>
    <row r="21" spans="1:8" ht="43.5" customHeight="1" thickBot="1">
      <c r="A21" s="15" t="s">
        <v>79</v>
      </c>
      <c r="B21" s="16"/>
      <c r="C21" s="15" t="s">
        <v>80</v>
      </c>
      <c r="D21" s="16"/>
      <c r="E21" s="17">
        <v>471740</v>
      </c>
      <c r="F21" s="12">
        <v>490624</v>
      </c>
      <c r="G21" s="12">
        <v>510235</v>
      </c>
      <c r="H21" s="7"/>
    </row>
    <row r="22" spans="1:8" ht="66" customHeight="1" thickBot="1">
      <c r="A22" s="15" t="s">
        <v>81</v>
      </c>
      <c r="B22" s="16"/>
      <c r="C22" s="18" t="s">
        <v>82</v>
      </c>
      <c r="D22" s="16"/>
      <c r="E22" s="17">
        <v>9150</v>
      </c>
      <c r="F22" s="12">
        <v>9511</v>
      </c>
      <c r="G22" s="12">
        <v>9895</v>
      </c>
      <c r="H22" s="7"/>
    </row>
    <row r="23" spans="1:8" ht="54" customHeight="1" thickBot="1">
      <c r="A23" s="15" t="s">
        <v>83</v>
      </c>
      <c r="B23" s="16"/>
      <c r="C23" s="15" t="s">
        <v>84</v>
      </c>
      <c r="D23" s="16"/>
      <c r="E23" s="17">
        <v>26420</v>
      </c>
      <c r="F23" s="12">
        <v>27478</v>
      </c>
      <c r="G23" s="12">
        <v>28576</v>
      </c>
      <c r="H23" s="7"/>
    </row>
    <row r="24" spans="1:8" ht="30.75" customHeight="1" thickBot="1">
      <c r="A24" s="19"/>
      <c r="B24" s="7"/>
      <c r="C24" s="7"/>
      <c r="D24" s="7"/>
      <c r="E24" s="12"/>
      <c r="F24" s="12"/>
      <c r="G24" s="12"/>
      <c r="H24" s="7"/>
    </row>
    <row r="25" spans="1:8" ht="42" customHeight="1" thickBot="1">
      <c r="A25" s="5" t="s">
        <v>15</v>
      </c>
      <c r="B25" s="7">
        <v>1220</v>
      </c>
      <c r="C25" s="7">
        <v>130</v>
      </c>
      <c r="D25" s="7"/>
      <c r="E25" s="12">
        <f>E26</f>
        <v>897698</v>
      </c>
      <c r="F25" s="12">
        <f>F26</f>
        <v>897698</v>
      </c>
      <c r="G25" s="12">
        <f>G26</f>
        <v>897698</v>
      </c>
      <c r="H25" s="7"/>
    </row>
    <row r="26" spans="1:8" ht="42" customHeight="1" thickBot="1">
      <c r="A26" s="19" t="s">
        <v>85</v>
      </c>
      <c r="B26" s="7"/>
      <c r="C26" s="7" t="s">
        <v>86</v>
      </c>
      <c r="D26" s="7"/>
      <c r="E26" s="12">
        <v>897698</v>
      </c>
      <c r="F26" s="12">
        <v>897698</v>
      </c>
      <c r="G26" s="12">
        <v>897698</v>
      </c>
      <c r="H26" s="7"/>
    </row>
    <row r="27" spans="1:8" ht="56.25" customHeight="1" thickBot="1">
      <c r="A27" s="5" t="s">
        <v>16</v>
      </c>
      <c r="B27" s="7">
        <v>1300</v>
      </c>
      <c r="C27" s="7">
        <v>140</v>
      </c>
      <c r="D27" s="7"/>
      <c r="E27" s="12"/>
      <c r="F27" s="12"/>
      <c r="G27" s="12"/>
      <c r="H27" s="7"/>
    </row>
    <row r="28" spans="1:8" ht="41.25" customHeight="1" thickBot="1">
      <c r="A28" s="5" t="s">
        <v>17</v>
      </c>
      <c r="B28" s="7">
        <v>1400</v>
      </c>
      <c r="C28" s="7">
        <v>150</v>
      </c>
      <c r="D28" s="7"/>
      <c r="E28" s="12"/>
      <c r="F28" s="12"/>
      <c r="G28" s="12"/>
      <c r="H28" s="7"/>
    </row>
    <row r="29" spans="1:8" ht="22.5" customHeight="1" thickBot="1">
      <c r="A29" s="5" t="s">
        <v>11</v>
      </c>
      <c r="B29" s="7"/>
      <c r="C29" s="7"/>
      <c r="D29" s="7"/>
      <c r="E29" s="12"/>
      <c r="F29" s="12"/>
      <c r="G29" s="12"/>
      <c r="H29" s="7"/>
    </row>
    <row r="30" spans="1:8" ht="27.75" customHeight="1" thickBot="1">
      <c r="A30" s="5" t="s">
        <v>18</v>
      </c>
      <c r="B30" s="7">
        <v>1410</v>
      </c>
      <c r="C30" s="7">
        <v>150</v>
      </c>
      <c r="D30" s="7"/>
      <c r="E30" s="12">
        <f>SUM(E31:E35)</f>
        <v>316848</v>
      </c>
      <c r="F30" s="12">
        <f t="shared" ref="F30:G30" si="2">SUM(F31:F35)</f>
        <v>316848</v>
      </c>
      <c r="G30" s="12">
        <f t="shared" si="2"/>
        <v>316848</v>
      </c>
      <c r="H30" s="7"/>
    </row>
    <row r="31" spans="1:8" ht="49.5" customHeight="1" thickBot="1">
      <c r="A31" s="19" t="s">
        <v>87</v>
      </c>
      <c r="B31" s="7"/>
      <c r="C31" s="7" t="s">
        <v>88</v>
      </c>
      <c r="D31" s="7"/>
      <c r="E31" s="12">
        <v>21010</v>
      </c>
      <c r="F31" s="12">
        <v>21010</v>
      </c>
      <c r="G31" s="12">
        <v>21010</v>
      </c>
      <c r="H31" s="7"/>
    </row>
    <row r="32" spans="1:8" ht="51" customHeight="1" thickBot="1">
      <c r="A32" s="19" t="s">
        <v>93</v>
      </c>
      <c r="B32" s="7"/>
      <c r="C32" s="7" t="s">
        <v>89</v>
      </c>
      <c r="D32" s="7"/>
      <c r="E32" s="12">
        <v>2136</v>
      </c>
      <c r="F32" s="12">
        <v>2136</v>
      </c>
      <c r="G32" s="12">
        <v>2136</v>
      </c>
      <c r="H32" s="7"/>
    </row>
    <row r="33" spans="1:8" ht="51.75" customHeight="1" thickBot="1">
      <c r="A33" s="19" t="s">
        <v>90</v>
      </c>
      <c r="B33" s="7"/>
      <c r="C33" s="7" t="s">
        <v>91</v>
      </c>
      <c r="D33" s="7"/>
      <c r="E33" s="12">
        <v>156594</v>
      </c>
      <c r="F33" s="12">
        <v>156594</v>
      </c>
      <c r="G33" s="12">
        <v>156594</v>
      </c>
      <c r="H33" s="7"/>
    </row>
    <row r="34" spans="1:8" ht="51.75" customHeight="1" thickBot="1">
      <c r="A34" s="19" t="s">
        <v>92</v>
      </c>
      <c r="B34" s="7"/>
      <c r="C34" s="7" t="s">
        <v>88</v>
      </c>
      <c r="D34" s="7"/>
      <c r="E34" s="12">
        <v>124292</v>
      </c>
      <c r="F34" s="12">
        <v>124292</v>
      </c>
      <c r="G34" s="12">
        <v>124292</v>
      </c>
      <c r="H34" s="7"/>
    </row>
    <row r="35" spans="1:8" ht="53.25" customHeight="1" thickBot="1">
      <c r="A35" s="19" t="s">
        <v>94</v>
      </c>
      <c r="B35" s="7"/>
      <c r="C35" s="7" t="s">
        <v>89</v>
      </c>
      <c r="D35" s="7"/>
      <c r="E35" s="12">
        <v>12816</v>
      </c>
      <c r="F35" s="12">
        <v>12816</v>
      </c>
      <c r="G35" s="12">
        <v>12816</v>
      </c>
      <c r="H35" s="7"/>
    </row>
    <row r="36" spans="1:8" ht="27.75" customHeight="1" thickBot="1">
      <c r="A36" s="19"/>
      <c r="B36" s="7"/>
      <c r="C36" s="7"/>
      <c r="D36" s="7"/>
      <c r="E36" s="12"/>
      <c r="F36" s="12"/>
      <c r="G36" s="12"/>
      <c r="H36" s="7"/>
    </row>
    <row r="37" spans="1:8" ht="37.5" customHeight="1" thickBot="1">
      <c r="A37" s="5" t="s">
        <v>19</v>
      </c>
      <c r="B37" s="7">
        <v>1420</v>
      </c>
      <c r="C37" s="7">
        <v>150</v>
      </c>
      <c r="D37" s="7"/>
      <c r="E37" s="12"/>
      <c r="F37" s="12"/>
      <c r="G37" s="12"/>
      <c r="H37" s="7"/>
    </row>
    <row r="38" spans="1:8" ht="24" customHeight="1" thickBot="1">
      <c r="A38" s="5" t="s">
        <v>20</v>
      </c>
      <c r="B38" s="7">
        <v>1430</v>
      </c>
      <c r="C38" s="7">
        <v>150</v>
      </c>
      <c r="D38" s="7"/>
      <c r="E38" s="12"/>
      <c r="F38" s="12"/>
      <c r="G38" s="12"/>
      <c r="H38" s="7"/>
    </row>
    <row r="39" spans="1:8" ht="30" customHeight="1" thickBot="1">
      <c r="A39" s="5" t="s">
        <v>21</v>
      </c>
      <c r="B39" s="7">
        <v>1500</v>
      </c>
      <c r="C39" s="7">
        <v>180</v>
      </c>
      <c r="D39" s="7"/>
      <c r="E39" s="12"/>
      <c r="F39" s="12"/>
      <c r="G39" s="12"/>
      <c r="H39" s="7"/>
    </row>
    <row r="40" spans="1:8" ht="33.75" customHeight="1" thickBot="1">
      <c r="A40" s="5" t="s">
        <v>22</v>
      </c>
      <c r="B40" s="7">
        <v>1600</v>
      </c>
      <c r="C40" s="7"/>
      <c r="D40" s="7"/>
      <c r="E40" s="12"/>
      <c r="F40" s="12"/>
      <c r="G40" s="12"/>
      <c r="H40" s="7"/>
    </row>
    <row r="41" spans="1:8" ht="29.25" customHeight="1" thickBot="1">
      <c r="A41" s="6" t="s">
        <v>23</v>
      </c>
      <c r="B41" s="7">
        <v>1700</v>
      </c>
      <c r="C41" s="7" t="s">
        <v>8</v>
      </c>
      <c r="D41" s="7"/>
      <c r="E41" s="12"/>
      <c r="F41" s="12"/>
      <c r="G41" s="12"/>
      <c r="H41" s="7"/>
    </row>
    <row r="42" spans="1:8" ht="15.75">
      <c r="A42" s="8" t="s">
        <v>24</v>
      </c>
      <c r="B42" s="45">
        <v>1710</v>
      </c>
      <c r="C42" s="45">
        <v>510</v>
      </c>
      <c r="D42" s="45"/>
      <c r="E42" s="47"/>
      <c r="F42" s="47"/>
      <c r="G42" s="47"/>
      <c r="H42" s="45" t="s">
        <v>8</v>
      </c>
    </row>
    <row r="43" spans="1:8" ht="39" customHeight="1" thickBot="1">
      <c r="A43" s="5" t="s">
        <v>25</v>
      </c>
      <c r="B43" s="46"/>
      <c r="C43" s="46"/>
      <c r="D43" s="46"/>
      <c r="E43" s="48"/>
      <c r="F43" s="48"/>
      <c r="G43" s="48"/>
      <c r="H43" s="46"/>
    </row>
    <row r="44" spans="1:8" ht="12.75" customHeight="1" thickBot="1">
      <c r="A44" s="5"/>
      <c r="B44" s="7"/>
      <c r="C44" s="7"/>
      <c r="D44" s="7"/>
      <c r="E44" s="12"/>
      <c r="F44" s="12"/>
      <c r="G44" s="12"/>
      <c r="H44" s="7"/>
    </row>
    <row r="45" spans="1:8" ht="28.5" customHeight="1" thickBot="1">
      <c r="A45" s="5" t="s">
        <v>26</v>
      </c>
      <c r="B45" s="7">
        <v>2000</v>
      </c>
      <c r="C45" s="7" t="s">
        <v>8</v>
      </c>
      <c r="D45" s="7"/>
      <c r="E45" s="12">
        <f>E46+E88</f>
        <v>42495825</v>
      </c>
      <c r="F45" s="12">
        <f t="shared" ref="F45:G45" si="3">F46+F88</f>
        <v>37248118</v>
      </c>
      <c r="G45" s="12">
        <f t="shared" si="3"/>
        <v>42775338</v>
      </c>
      <c r="H45" s="7"/>
    </row>
    <row r="46" spans="1:8" ht="23.25" customHeight="1">
      <c r="A46" s="8" t="s">
        <v>11</v>
      </c>
      <c r="B46" s="45">
        <v>2100</v>
      </c>
      <c r="C46" s="45" t="s">
        <v>8</v>
      </c>
      <c r="D46" s="45"/>
      <c r="E46" s="47">
        <f>E48+E57</f>
        <v>37707856</v>
      </c>
      <c r="F46" s="47">
        <f t="shared" ref="F46:G46" si="4">F48+F57</f>
        <v>35587322</v>
      </c>
      <c r="G46" s="47">
        <f t="shared" si="4"/>
        <v>38629548</v>
      </c>
      <c r="H46" s="45" t="s">
        <v>8</v>
      </c>
    </row>
    <row r="47" spans="1:8" ht="26.25" customHeight="1" thickBot="1">
      <c r="A47" s="5" t="s">
        <v>27</v>
      </c>
      <c r="B47" s="46"/>
      <c r="C47" s="46"/>
      <c r="D47" s="46"/>
      <c r="E47" s="48"/>
      <c r="F47" s="48"/>
      <c r="G47" s="48"/>
      <c r="H47" s="46"/>
    </row>
    <row r="48" spans="1:8" ht="21.75" customHeight="1">
      <c r="A48" s="8" t="s">
        <v>11</v>
      </c>
      <c r="B48" s="45">
        <v>2110</v>
      </c>
      <c r="C48" s="45">
        <v>111</v>
      </c>
      <c r="D48" s="45"/>
      <c r="E48" s="47">
        <f>SUM(E50:E54)</f>
        <v>28961487</v>
      </c>
      <c r="F48" s="47">
        <f t="shared" ref="F48:G48" si="5">SUM(F50:F54)</f>
        <v>27332813</v>
      </c>
      <c r="G48" s="47">
        <f t="shared" si="5"/>
        <v>29669392</v>
      </c>
      <c r="H48" s="45" t="s">
        <v>8</v>
      </c>
    </row>
    <row r="49" spans="1:8" ht="22.5" customHeight="1" thickBot="1">
      <c r="A49" s="5" t="s">
        <v>28</v>
      </c>
      <c r="B49" s="46"/>
      <c r="C49" s="46"/>
      <c r="D49" s="46"/>
      <c r="E49" s="48"/>
      <c r="F49" s="48"/>
      <c r="G49" s="48"/>
      <c r="H49" s="46"/>
    </row>
    <row r="50" spans="1:8" ht="38.25" customHeight="1" thickBot="1">
      <c r="A50" s="19" t="s">
        <v>95</v>
      </c>
      <c r="B50" s="7"/>
      <c r="C50" s="7" t="s">
        <v>96</v>
      </c>
      <c r="D50" s="7"/>
      <c r="E50" s="24">
        <v>1543333</v>
      </c>
      <c r="F50" s="24">
        <v>1478755</v>
      </c>
      <c r="G50" s="24">
        <v>1609403</v>
      </c>
      <c r="H50" s="7"/>
    </row>
    <row r="51" spans="1:8" ht="35.25" customHeight="1" thickBot="1">
      <c r="A51" s="19" t="s">
        <v>95</v>
      </c>
      <c r="B51" s="7"/>
      <c r="C51" s="7" t="s">
        <v>97</v>
      </c>
      <c r="D51" s="7"/>
      <c r="E51" s="24">
        <v>6835545</v>
      </c>
      <c r="F51" s="24">
        <v>4954031</v>
      </c>
      <c r="G51" s="24">
        <v>6835545</v>
      </c>
      <c r="H51" s="7"/>
    </row>
    <row r="52" spans="1:8" ht="33" customHeight="1" thickBot="1">
      <c r="A52" s="19" t="s">
        <v>95</v>
      </c>
      <c r="B52" s="7"/>
      <c r="C52" s="7" t="s">
        <v>98</v>
      </c>
      <c r="D52" s="7"/>
      <c r="E52" s="24">
        <v>3404480</v>
      </c>
      <c r="F52" s="24">
        <v>3457250</v>
      </c>
      <c r="G52" s="24">
        <f>2311183+1200000</f>
        <v>3511183</v>
      </c>
      <c r="H52" s="7"/>
    </row>
    <row r="53" spans="1:8" ht="38.25" customHeight="1" thickBot="1">
      <c r="A53" s="19" t="s">
        <v>95</v>
      </c>
      <c r="B53" s="7"/>
      <c r="C53" s="7" t="s">
        <v>99</v>
      </c>
      <c r="D53" s="7"/>
      <c r="E53" s="24">
        <v>17074083</v>
      </c>
      <c r="F53" s="24">
        <v>17338731</v>
      </c>
      <c r="G53" s="24">
        <f>14609215+3000000</f>
        <v>17609215</v>
      </c>
      <c r="H53" s="7"/>
    </row>
    <row r="54" spans="1:8" ht="32.25" customHeight="1" thickBot="1">
      <c r="A54" s="19" t="s">
        <v>95</v>
      </c>
      <c r="B54" s="7"/>
      <c r="C54" s="7" t="s">
        <v>100</v>
      </c>
      <c r="D54" s="7"/>
      <c r="E54" s="24">
        <v>104046</v>
      </c>
      <c r="F54" s="24">
        <v>104046</v>
      </c>
      <c r="G54" s="24">
        <v>104046</v>
      </c>
      <c r="H54" s="7"/>
    </row>
    <row r="55" spans="1:8" ht="55.5" customHeight="1" thickBot="1">
      <c r="A55" s="5" t="s">
        <v>29</v>
      </c>
      <c r="B55" s="7">
        <v>2120</v>
      </c>
      <c r="C55" s="7">
        <v>112</v>
      </c>
      <c r="D55" s="7"/>
      <c r="E55" s="12"/>
      <c r="F55" s="12"/>
      <c r="G55" s="12"/>
      <c r="H55" s="7" t="s">
        <v>8</v>
      </c>
    </row>
    <row r="56" spans="1:8" ht="83.25" customHeight="1" thickBot="1">
      <c r="A56" s="5" t="s">
        <v>30</v>
      </c>
      <c r="B56" s="7">
        <v>2130</v>
      </c>
      <c r="C56" s="7">
        <v>113</v>
      </c>
      <c r="D56" s="7"/>
      <c r="E56" s="12"/>
      <c r="F56" s="12"/>
      <c r="G56" s="12"/>
      <c r="H56" s="7" t="s">
        <v>8</v>
      </c>
    </row>
    <row r="57" spans="1:8" ht="105.75" customHeight="1" thickBot="1">
      <c r="A57" s="5" t="s">
        <v>31</v>
      </c>
      <c r="B57" s="7">
        <v>2140</v>
      </c>
      <c r="C57" s="7">
        <v>119</v>
      </c>
      <c r="D57" s="7"/>
      <c r="E57" s="12">
        <f>SUM(E60:E64)</f>
        <v>8746369</v>
      </c>
      <c r="F57" s="12">
        <f t="shared" ref="F57:G57" si="6">SUM(F60:F64)</f>
        <v>8254509</v>
      </c>
      <c r="G57" s="12">
        <f t="shared" si="6"/>
        <v>8960156</v>
      </c>
      <c r="H57" s="7" t="s">
        <v>8</v>
      </c>
    </row>
    <row r="58" spans="1:8" ht="25.5" customHeight="1">
      <c r="A58" s="8" t="s">
        <v>11</v>
      </c>
      <c r="B58" s="45">
        <v>2141</v>
      </c>
      <c r="C58" s="45">
        <v>119</v>
      </c>
      <c r="D58" s="45"/>
      <c r="E58" s="47"/>
      <c r="F58" s="47"/>
      <c r="G58" s="47"/>
      <c r="H58" s="45" t="s">
        <v>8</v>
      </c>
    </row>
    <row r="59" spans="1:8" ht="18.75" customHeight="1" thickBot="1">
      <c r="A59" s="5" t="s">
        <v>32</v>
      </c>
      <c r="B59" s="46"/>
      <c r="C59" s="46"/>
      <c r="D59" s="46"/>
      <c r="E59" s="48"/>
      <c r="F59" s="48"/>
      <c r="G59" s="48"/>
      <c r="H59" s="46"/>
    </row>
    <row r="60" spans="1:8" ht="32.25" customHeight="1" thickBot="1">
      <c r="A60" s="19" t="s">
        <v>106</v>
      </c>
      <c r="B60" s="7"/>
      <c r="C60" s="7" t="s">
        <v>101</v>
      </c>
      <c r="D60" s="7"/>
      <c r="E60" s="24">
        <v>466087</v>
      </c>
      <c r="F60" s="24">
        <v>446584</v>
      </c>
      <c r="G60" s="24">
        <v>486040</v>
      </c>
      <c r="H60" s="7"/>
    </row>
    <row r="61" spans="1:8" ht="39.75" customHeight="1" thickBot="1">
      <c r="A61" s="19" t="s">
        <v>95</v>
      </c>
      <c r="B61" s="7"/>
      <c r="C61" s="7" t="s">
        <v>102</v>
      </c>
      <c r="D61" s="7"/>
      <c r="E61" s="24">
        <v>2064335</v>
      </c>
      <c r="F61" s="24">
        <v>1496118</v>
      </c>
      <c r="G61" s="24">
        <v>2064335</v>
      </c>
      <c r="H61" s="7"/>
    </row>
    <row r="62" spans="1:8" ht="33.75" customHeight="1" thickBot="1">
      <c r="A62" s="19" t="s">
        <v>106</v>
      </c>
      <c r="B62" s="7"/>
      <c r="C62" s="7" t="s">
        <v>103</v>
      </c>
      <c r="D62" s="7"/>
      <c r="E62" s="24">
        <v>1028153</v>
      </c>
      <c r="F62" s="24">
        <v>1044089</v>
      </c>
      <c r="G62" s="24">
        <f>697977+362400</f>
        <v>1060377</v>
      </c>
      <c r="H62" s="7"/>
    </row>
    <row r="63" spans="1:8" ht="33.75" customHeight="1" thickBot="1">
      <c r="A63" s="19" t="s">
        <v>106</v>
      </c>
      <c r="B63" s="7"/>
      <c r="C63" s="7" t="s">
        <v>104</v>
      </c>
      <c r="D63" s="7"/>
      <c r="E63" s="24">
        <v>5156372</v>
      </c>
      <c r="F63" s="24">
        <v>5236296</v>
      </c>
      <c r="G63" s="24">
        <f>4411982+906000</f>
        <v>5317982</v>
      </c>
      <c r="H63" s="7"/>
    </row>
    <row r="64" spans="1:8" ht="36.75" customHeight="1" thickBot="1">
      <c r="A64" s="19" t="s">
        <v>106</v>
      </c>
      <c r="B64" s="7"/>
      <c r="C64" s="7" t="s">
        <v>105</v>
      </c>
      <c r="D64" s="7"/>
      <c r="E64" s="24">
        <v>31422</v>
      </c>
      <c r="F64" s="24">
        <v>31422</v>
      </c>
      <c r="G64" s="24">
        <v>31422</v>
      </c>
      <c r="H64" s="7"/>
    </row>
    <row r="65" spans="1:8" ht="26.25" customHeight="1" thickBot="1">
      <c r="A65" s="5" t="s">
        <v>33</v>
      </c>
      <c r="B65" s="7">
        <v>2142</v>
      </c>
      <c r="C65" s="7">
        <v>119</v>
      </c>
      <c r="D65" s="7"/>
      <c r="E65" s="12"/>
      <c r="F65" s="12"/>
      <c r="G65" s="12"/>
      <c r="H65" s="7" t="s">
        <v>8</v>
      </c>
    </row>
    <row r="66" spans="1:8" ht="41.25" customHeight="1" thickBot="1">
      <c r="A66" s="5" t="s">
        <v>34</v>
      </c>
      <c r="B66" s="7">
        <v>2200</v>
      </c>
      <c r="C66" s="7">
        <v>300</v>
      </c>
      <c r="D66" s="7"/>
      <c r="E66" s="12"/>
      <c r="F66" s="12"/>
      <c r="G66" s="12"/>
      <c r="H66" s="7" t="s">
        <v>8</v>
      </c>
    </row>
    <row r="67" spans="1:8" ht="23.25" customHeight="1">
      <c r="A67" s="8" t="s">
        <v>11</v>
      </c>
      <c r="B67" s="45">
        <v>2210</v>
      </c>
      <c r="C67" s="45">
        <v>320</v>
      </c>
      <c r="D67" s="45"/>
      <c r="E67" s="47"/>
      <c r="F67" s="47"/>
      <c r="G67" s="47"/>
      <c r="H67" s="45" t="s">
        <v>8</v>
      </c>
    </row>
    <row r="68" spans="1:8" ht="64.5" customHeight="1" thickBot="1">
      <c r="A68" s="5" t="s">
        <v>35</v>
      </c>
      <c r="B68" s="46"/>
      <c r="C68" s="46"/>
      <c r="D68" s="46"/>
      <c r="E68" s="48"/>
      <c r="F68" s="48"/>
      <c r="G68" s="48"/>
      <c r="H68" s="46"/>
    </row>
    <row r="69" spans="1:8" ht="15.75">
      <c r="A69" s="8" t="s">
        <v>24</v>
      </c>
      <c r="B69" s="45">
        <v>2211</v>
      </c>
      <c r="C69" s="45">
        <v>321</v>
      </c>
      <c r="D69" s="45"/>
      <c r="E69" s="47"/>
      <c r="F69" s="47"/>
      <c r="G69" s="47"/>
      <c r="H69" s="45" t="s">
        <v>8</v>
      </c>
    </row>
    <row r="70" spans="1:8" ht="72.75" customHeight="1" thickBot="1">
      <c r="A70" s="5" t="s">
        <v>36</v>
      </c>
      <c r="B70" s="46"/>
      <c r="C70" s="46"/>
      <c r="D70" s="46"/>
      <c r="E70" s="48"/>
      <c r="F70" s="48"/>
      <c r="G70" s="48"/>
      <c r="H70" s="46"/>
    </row>
    <row r="71" spans="1:8" ht="81.75" customHeight="1" thickBot="1">
      <c r="A71" s="5" t="s">
        <v>37</v>
      </c>
      <c r="B71" s="7">
        <v>2220</v>
      </c>
      <c r="C71" s="7">
        <v>340</v>
      </c>
      <c r="D71" s="7"/>
      <c r="E71" s="12"/>
      <c r="F71" s="12"/>
      <c r="G71" s="12"/>
      <c r="H71" s="7" t="s">
        <v>8</v>
      </c>
    </row>
    <row r="72" spans="1:8" ht="142.5" thickBot="1">
      <c r="A72" s="11" t="s">
        <v>38</v>
      </c>
      <c r="B72" s="7">
        <v>2230</v>
      </c>
      <c r="C72" s="7">
        <v>350</v>
      </c>
      <c r="D72" s="7"/>
      <c r="E72" s="12"/>
      <c r="F72" s="12"/>
      <c r="G72" s="12"/>
      <c r="H72" s="7" t="s">
        <v>8</v>
      </c>
    </row>
    <row r="73" spans="1:8" ht="38.25" customHeight="1" thickBot="1">
      <c r="A73" s="5" t="s">
        <v>39</v>
      </c>
      <c r="B73" s="7">
        <v>2240</v>
      </c>
      <c r="C73" s="7">
        <v>360</v>
      </c>
      <c r="D73" s="7"/>
      <c r="E73" s="12"/>
      <c r="F73" s="12"/>
      <c r="G73" s="12"/>
      <c r="H73" s="7" t="s">
        <v>8</v>
      </c>
    </row>
    <row r="74" spans="1:8" ht="46.5" customHeight="1" thickBot="1">
      <c r="A74" s="5" t="s">
        <v>40</v>
      </c>
      <c r="B74" s="7">
        <v>2300</v>
      </c>
      <c r="C74" s="7">
        <v>850</v>
      </c>
      <c r="D74" s="7"/>
      <c r="E74" s="12"/>
      <c r="F74" s="12"/>
      <c r="G74" s="12"/>
      <c r="H74" s="7" t="s">
        <v>8</v>
      </c>
    </row>
    <row r="75" spans="1:8" ht="15.75">
      <c r="A75" s="8" t="s">
        <v>24</v>
      </c>
      <c r="B75" s="45">
        <v>2310</v>
      </c>
      <c r="C75" s="45">
        <v>851</v>
      </c>
      <c r="D75" s="45"/>
      <c r="E75" s="47"/>
      <c r="F75" s="47"/>
      <c r="G75" s="47"/>
      <c r="H75" s="45" t="s">
        <v>8</v>
      </c>
    </row>
    <row r="76" spans="1:8" ht="58.5" customHeight="1" thickBot="1">
      <c r="A76" s="5" t="s">
        <v>41</v>
      </c>
      <c r="B76" s="46"/>
      <c r="C76" s="46"/>
      <c r="D76" s="46"/>
      <c r="E76" s="48"/>
      <c r="F76" s="48"/>
      <c r="G76" s="48"/>
      <c r="H76" s="46"/>
    </row>
    <row r="77" spans="1:8" ht="107.25" customHeight="1" thickBot="1">
      <c r="A77" s="5" t="s">
        <v>42</v>
      </c>
      <c r="B77" s="7">
        <v>2320</v>
      </c>
      <c r="C77" s="7">
        <v>852</v>
      </c>
      <c r="D77" s="7"/>
      <c r="E77" s="12"/>
      <c r="F77" s="12"/>
      <c r="G77" s="12"/>
      <c r="H77" s="7" t="s">
        <v>8</v>
      </c>
    </row>
    <row r="78" spans="1:8" ht="60.75" customHeight="1" thickBot="1">
      <c r="A78" s="5" t="s">
        <v>43</v>
      </c>
      <c r="B78" s="7">
        <v>2330</v>
      </c>
      <c r="C78" s="7">
        <v>853</v>
      </c>
      <c r="D78" s="7"/>
      <c r="E78" s="12"/>
      <c r="F78" s="12"/>
      <c r="G78" s="12"/>
      <c r="H78" s="7" t="s">
        <v>8</v>
      </c>
    </row>
    <row r="79" spans="1:8" ht="60.75" customHeight="1" thickBot="1">
      <c r="A79" s="5" t="s">
        <v>44</v>
      </c>
      <c r="B79" s="7">
        <v>2400</v>
      </c>
      <c r="C79" s="7" t="s">
        <v>8</v>
      </c>
      <c r="D79" s="7"/>
      <c r="E79" s="12"/>
      <c r="F79" s="12"/>
      <c r="G79" s="12"/>
      <c r="H79" s="7" t="s">
        <v>8</v>
      </c>
    </row>
    <row r="80" spans="1:8" ht="15.75">
      <c r="A80" s="8" t="s">
        <v>24</v>
      </c>
      <c r="B80" s="45">
        <v>2410</v>
      </c>
      <c r="C80" s="45">
        <v>613</v>
      </c>
      <c r="D80" s="56"/>
      <c r="E80" s="58"/>
      <c r="F80" s="58"/>
      <c r="G80" s="58"/>
      <c r="H80" s="56"/>
    </row>
    <row r="81" spans="1:8" ht="45" customHeight="1" thickBot="1">
      <c r="A81" s="5" t="s">
        <v>45</v>
      </c>
      <c r="B81" s="46"/>
      <c r="C81" s="46"/>
      <c r="D81" s="57"/>
      <c r="E81" s="59"/>
      <c r="F81" s="59"/>
      <c r="G81" s="59"/>
      <c r="H81" s="57"/>
    </row>
    <row r="82" spans="1:8" ht="48" customHeight="1" thickBot="1">
      <c r="A82" s="5" t="s">
        <v>46</v>
      </c>
      <c r="B82" s="7">
        <v>2420</v>
      </c>
      <c r="C82" s="7">
        <v>623</v>
      </c>
      <c r="D82" s="10"/>
      <c r="E82" s="14"/>
      <c r="F82" s="14"/>
      <c r="G82" s="14"/>
      <c r="H82" s="10"/>
    </row>
    <row r="83" spans="1:8" ht="84.75" customHeight="1" thickBot="1">
      <c r="A83" s="5" t="s">
        <v>47</v>
      </c>
      <c r="B83" s="7">
        <v>2430</v>
      </c>
      <c r="C83" s="7">
        <v>634</v>
      </c>
      <c r="D83" s="7"/>
      <c r="E83" s="12"/>
      <c r="F83" s="12"/>
      <c r="G83" s="12"/>
      <c r="H83" s="7"/>
    </row>
    <row r="84" spans="1:8" ht="15.75">
      <c r="A84" s="8" t="s">
        <v>24</v>
      </c>
      <c r="B84" s="45">
        <v>2440</v>
      </c>
      <c r="C84" s="45">
        <v>814</v>
      </c>
      <c r="D84" s="45"/>
      <c r="E84" s="47"/>
      <c r="F84" s="47"/>
      <c r="G84" s="47"/>
      <c r="H84" s="45" t="s">
        <v>8</v>
      </c>
    </row>
    <row r="85" spans="1:8" ht="82.5" customHeight="1" thickBot="1">
      <c r="A85" s="5" t="s">
        <v>48</v>
      </c>
      <c r="B85" s="46"/>
      <c r="C85" s="46"/>
      <c r="D85" s="46"/>
      <c r="E85" s="48"/>
      <c r="F85" s="48"/>
      <c r="G85" s="48"/>
      <c r="H85" s="46"/>
    </row>
    <row r="86" spans="1:8" ht="60.75" customHeight="1" thickBot="1">
      <c r="A86" s="5" t="s">
        <v>49</v>
      </c>
      <c r="B86" s="7">
        <v>2500</v>
      </c>
      <c r="C86" s="7" t="s">
        <v>8</v>
      </c>
      <c r="D86" s="7"/>
      <c r="E86" s="12"/>
      <c r="F86" s="12"/>
      <c r="G86" s="12"/>
      <c r="H86" s="7" t="s">
        <v>8</v>
      </c>
    </row>
    <row r="87" spans="1:8" ht="95.25" thickBot="1">
      <c r="A87" s="5" t="s">
        <v>50</v>
      </c>
      <c r="B87" s="7">
        <v>2520</v>
      </c>
      <c r="C87" s="7">
        <v>831</v>
      </c>
      <c r="D87" s="7"/>
      <c r="E87" s="12"/>
      <c r="F87" s="12"/>
      <c r="G87" s="12"/>
      <c r="H87" s="7" t="s">
        <v>8</v>
      </c>
    </row>
    <row r="88" spans="1:8" ht="50.25" customHeight="1" thickBot="1">
      <c r="A88" s="6" t="s">
        <v>51</v>
      </c>
      <c r="B88" s="7">
        <v>2600</v>
      </c>
      <c r="C88" s="7" t="s">
        <v>8</v>
      </c>
      <c r="D88" s="7"/>
      <c r="E88" s="12">
        <f>E92+E106</f>
        <v>4787969</v>
      </c>
      <c r="F88" s="12">
        <f t="shared" ref="F88:G88" si="7">F92+F106</f>
        <v>1660796</v>
      </c>
      <c r="G88" s="12">
        <f t="shared" si="7"/>
        <v>4145790</v>
      </c>
      <c r="H88" s="7"/>
    </row>
    <row r="89" spans="1:8" ht="15.75">
      <c r="A89" s="8" t="s">
        <v>11</v>
      </c>
      <c r="B89" s="45">
        <v>2610</v>
      </c>
      <c r="C89" s="45">
        <v>241</v>
      </c>
      <c r="D89" s="45"/>
      <c r="E89" s="47"/>
      <c r="F89" s="47"/>
      <c r="G89" s="47"/>
      <c r="H89" s="45"/>
    </row>
    <row r="90" spans="1:8" ht="59.25" customHeight="1" thickBot="1">
      <c r="A90" s="5" t="s">
        <v>52</v>
      </c>
      <c r="B90" s="46"/>
      <c r="C90" s="46"/>
      <c r="D90" s="46"/>
      <c r="E90" s="48"/>
      <c r="F90" s="48"/>
      <c r="G90" s="48"/>
      <c r="H90" s="46"/>
    </row>
    <row r="91" spans="1:8" ht="60.75" customHeight="1" thickBot="1">
      <c r="A91" s="5" t="s">
        <v>53</v>
      </c>
      <c r="B91" s="7">
        <v>2620</v>
      </c>
      <c r="C91" s="7">
        <v>243</v>
      </c>
      <c r="D91" s="7"/>
      <c r="E91" s="12"/>
      <c r="F91" s="12"/>
      <c r="G91" s="12"/>
      <c r="H91" s="7"/>
    </row>
    <row r="92" spans="1:8" ht="41.25" customHeight="1" thickBot="1">
      <c r="A92" s="19" t="s">
        <v>54</v>
      </c>
      <c r="B92" s="7">
        <v>2630</v>
      </c>
      <c r="C92" s="7">
        <v>244</v>
      </c>
      <c r="D92" s="7"/>
      <c r="E92" s="12">
        <f>SUM(E93:E104)</f>
        <v>2688057</v>
      </c>
      <c r="F92" s="12">
        <f t="shared" ref="F92:G92" si="8">SUM(F93:F104)</f>
        <v>1660796</v>
      </c>
      <c r="G92" s="12">
        <f t="shared" si="8"/>
        <v>2733694</v>
      </c>
      <c r="H92" s="7"/>
    </row>
    <row r="93" spans="1:8" ht="41.25" customHeight="1" thickBot="1">
      <c r="A93" s="19" t="s">
        <v>110</v>
      </c>
      <c r="B93" s="7"/>
      <c r="C93" s="7" t="s">
        <v>111</v>
      </c>
      <c r="D93" s="7"/>
      <c r="E93" s="24">
        <v>239364</v>
      </c>
      <c r="F93" s="12"/>
      <c r="G93" s="12">
        <v>239364</v>
      </c>
      <c r="H93" s="7"/>
    </row>
    <row r="94" spans="1:8" ht="41.25" customHeight="1" thickBot="1">
      <c r="A94" s="19" t="s">
        <v>112</v>
      </c>
      <c r="B94" s="7"/>
      <c r="C94" s="7" t="s">
        <v>114</v>
      </c>
      <c r="D94" s="7"/>
      <c r="E94" s="24">
        <v>810255</v>
      </c>
      <c r="F94" s="24"/>
      <c r="G94" s="24">
        <v>810255</v>
      </c>
      <c r="H94" s="7"/>
    </row>
    <row r="95" spans="1:8" ht="50.25" customHeight="1" thickBot="1">
      <c r="A95" s="19" t="s">
        <v>115</v>
      </c>
      <c r="B95" s="7"/>
      <c r="C95" s="7" t="s">
        <v>116</v>
      </c>
      <c r="D95" s="7"/>
      <c r="E95" s="24">
        <v>52050</v>
      </c>
      <c r="F95" s="24">
        <v>54105</v>
      </c>
      <c r="G95" s="24">
        <v>56291</v>
      </c>
      <c r="H95" s="7"/>
    </row>
    <row r="96" spans="1:8" ht="50.25" customHeight="1" thickBot="1">
      <c r="A96" s="19" t="s">
        <v>119</v>
      </c>
      <c r="B96" s="7"/>
      <c r="C96" s="7" t="s">
        <v>117</v>
      </c>
      <c r="D96" s="7"/>
      <c r="E96" s="24">
        <v>471740</v>
      </c>
      <c r="F96" s="24">
        <v>490624</v>
      </c>
      <c r="G96" s="24">
        <v>510235</v>
      </c>
      <c r="H96" s="7"/>
    </row>
    <row r="97" spans="1:8" ht="50.25" customHeight="1" thickBot="1">
      <c r="A97" s="19" t="s">
        <v>118</v>
      </c>
      <c r="B97" s="7"/>
      <c r="C97" s="7" t="s">
        <v>121</v>
      </c>
      <c r="D97" s="7"/>
      <c r="E97" s="24">
        <v>9150</v>
      </c>
      <c r="F97" s="24">
        <v>9511</v>
      </c>
      <c r="G97" s="24">
        <v>9895</v>
      </c>
      <c r="H97" s="7"/>
    </row>
    <row r="98" spans="1:8" ht="50.25" customHeight="1" thickBot="1">
      <c r="A98" s="19" t="s">
        <v>120</v>
      </c>
      <c r="B98" s="7"/>
      <c r="C98" s="7" t="s">
        <v>122</v>
      </c>
      <c r="D98" s="7"/>
      <c r="E98" s="12">
        <v>26420</v>
      </c>
      <c r="F98" s="24">
        <v>27478</v>
      </c>
      <c r="G98" s="24">
        <v>28576</v>
      </c>
      <c r="H98" s="7"/>
    </row>
    <row r="99" spans="1:8" ht="50.25" customHeight="1" thickBot="1">
      <c r="A99" s="19" t="s">
        <v>123</v>
      </c>
      <c r="B99" s="7"/>
      <c r="C99" s="21" t="s">
        <v>124</v>
      </c>
      <c r="D99" s="7"/>
      <c r="E99" s="12">
        <v>21010</v>
      </c>
      <c r="F99" s="12">
        <v>21010</v>
      </c>
      <c r="G99" s="12">
        <v>21010</v>
      </c>
      <c r="H99" s="7"/>
    </row>
    <row r="100" spans="1:8" ht="50.25" customHeight="1" thickBot="1">
      <c r="A100" s="19" t="s">
        <v>125</v>
      </c>
      <c r="B100" s="7"/>
      <c r="C100" s="21" t="s">
        <v>126</v>
      </c>
      <c r="D100" s="7"/>
      <c r="E100" s="12">
        <v>2136</v>
      </c>
      <c r="F100" s="12">
        <v>2136</v>
      </c>
      <c r="G100" s="12">
        <v>2136</v>
      </c>
      <c r="H100" s="7"/>
    </row>
    <row r="101" spans="1:8" ht="50.25" customHeight="1" thickBot="1">
      <c r="A101" s="19" t="s">
        <v>131</v>
      </c>
      <c r="B101" s="7"/>
      <c r="C101" s="21" t="s">
        <v>132</v>
      </c>
      <c r="D101" s="7"/>
      <c r="E101" s="12">
        <v>124292</v>
      </c>
      <c r="F101" s="12">
        <v>124292</v>
      </c>
      <c r="G101" s="12">
        <v>124292</v>
      </c>
      <c r="H101" s="7"/>
    </row>
    <row r="102" spans="1:8" ht="50.25" customHeight="1" thickBot="1">
      <c r="A102" s="19" t="s">
        <v>134</v>
      </c>
      <c r="B102" s="7"/>
      <c r="C102" s="21" t="s">
        <v>133</v>
      </c>
      <c r="D102" s="7"/>
      <c r="E102" s="12">
        <v>12816</v>
      </c>
      <c r="F102" s="12">
        <v>12816</v>
      </c>
      <c r="G102" s="12">
        <v>12816</v>
      </c>
      <c r="H102" s="7"/>
    </row>
    <row r="103" spans="1:8" ht="50.25" customHeight="1" thickBot="1">
      <c r="A103" s="19" t="s">
        <v>127</v>
      </c>
      <c r="B103" s="7"/>
      <c r="C103" s="21" t="s">
        <v>128</v>
      </c>
      <c r="D103" s="7"/>
      <c r="E103" s="12">
        <v>21126</v>
      </c>
      <c r="F103" s="12">
        <v>21126</v>
      </c>
      <c r="G103" s="12">
        <v>21126</v>
      </c>
      <c r="H103" s="7"/>
    </row>
    <row r="104" spans="1:8" ht="50.25" customHeight="1" thickBot="1">
      <c r="A104" s="19" t="s">
        <v>129</v>
      </c>
      <c r="B104" s="7"/>
      <c r="C104" s="21" t="s">
        <v>130</v>
      </c>
      <c r="D104" s="7"/>
      <c r="E104" s="12">
        <v>897698</v>
      </c>
      <c r="F104" s="12">
        <f>E104</f>
        <v>897698</v>
      </c>
      <c r="G104" s="12">
        <v>897698</v>
      </c>
      <c r="H104" s="7"/>
    </row>
    <row r="105" spans="1:8" ht="41.25" customHeight="1" thickBot="1">
      <c r="A105" s="19"/>
      <c r="B105" s="7"/>
      <c r="C105" s="21"/>
      <c r="D105" s="7"/>
      <c r="E105" s="12"/>
      <c r="F105" s="12"/>
      <c r="G105" s="12"/>
      <c r="H105" s="7"/>
    </row>
    <row r="106" spans="1:8" ht="39.75" customHeight="1" thickBot="1">
      <c r="A106" s="19"/>
      <c r="B106" s="7">
        <v>2640</v>
      </c>
      <c r="C106" s="7">
        <v>247</v>
      </c>
      <c r="D106" s="7"/>
      <c r="E106" s="12">
        <f>SUM(E107:E108)</f>
        <v>2099912</v>
      </c>
      <c r="F106" s="12">
        <f t="shared" ref="F106:G106" si="9">SUM(F107:F108)</f>
        <v>0</v>
      </c>
      <c r="G106" s="12">
        <f t="shared" si="9"/>
        <v>1412096</v>
      </c>
      <c r="H106" s="7"/>
    </row>
    <row r="107" spans="1:8" ht="39.75" customHeight="1" thickBot="1">
      <c r="A107" s="19" t="s">
        <v>55</v>
      </c>
      <c r="B107" s="7"/>
      <c r="C107" s="7" t="s">
        <v>107</v>
      </c>
      <c r="D107" s="7"/>
      <c r="E107" s="24">
        <v>205343</v>
      </c>
      <c r="F107" s="12"/>
      <c r="G107" s="24">
        <v>205343</v>
      </c>
      <c r="H107" s="7"/>
    </row>
    <row r="108" spans="1:8" ht="39.75" customHeight="1" thickBot="1">
      <c r="A108" s="19" t="s">
        <v>108</v>
      </c>
      <c r="B108" s="7"/>
      <c r="C108" s="7" t="s">
        <v>109</v>
      </c>
      <c r="D108" s="7"/>
      <c r="E108" s="24">
        <v>1894569</v>
      </c>
      <c r="F108" s="12"/>
      <c r="G108" s="24">
        <v>1206753</v>
      </c>
      <c r="H108" s="7"/>
    </row>
    <row r="109" spans="1:8" ht="57" customHeight="1" thickBot="1">
      <c r="A109" s="19" t="s">
        <v>113</v>
      </c>
      <c r="B109" s="7">
        <v>2700</v>
      </c>
      <c r="C109" s="7">
        <v>400</v>
      </c>
      <c r="D109" s="7"/>
      <c r="E109" s="12"/>
      <c r="F109" s="12"/>
      <c r="G109" s="12"/>
      <c r="H109" s="7"/>
    </row>
    <row r="110" spans="1:8" ht="57" customHeight="1">
      <c r="A110" s="18" t="s">
        <v>56</v>
      </c>
      <c r="B110" s="62">
        <v>2710</v>
      </c>
      <c r="C110" s="45">
        <v>406</v>
      </c>
      <c r="D110" s="45"/>
      <c r="E110" s="47"/>
      <c r="F110" s="47"/>
      <c r="G110" s="47"/>
      <c r="H110" s="45"/>
    </row>
    <row r="111" spans="1:8" ht="70.5" customHeight="1" thickBot="1">
      <c r="A111" s="19" t="s">
        <v>11</v>
      </c>
      <c r="B111" s="63"/>
      <c r="C111" s="46"/>
      <c r="D111" s="46"/>
      <c r="E111" s="48"/>
      <c r="F111" s="48"/>
      <c r="G111" s="48"/>
      <c r="H111" s="46"/>
    </row>
    <row r="112" spans="1:8" ht="85.5" customHeight="1" thickBot="1">
      <c r="A112" s="5" t="s">
        <v>57</v>
      </c>
      <c r="B112" s="7">
        <v>2720</v>
      </c>
      <c r="C112" s="7">
        <v>407</v>
      </c>
      <c r="D112" s="7"/>
      <c r="E112" s="12"/>
      <c r="F112" s="12"/>
      <c r="G112" s="12"/>
      <c r="H112" s="7"/>
    </row>
    <row r="113" spans="1:8" ht="45.75" customHeight="1" thickBot="1">
      <c r="A113" s="5" t="s">
        <v>58</v>
      </c>
      <c r="B113" s="7">
        <v>3000</v>
      </c>
      <c r="C113" s="7" t="s">
        <v>8</v>
      </c>
      <c r="D113" s="7"/>
      <c r="E113" s="12"/>
      <c r="F113" s="12"/>
      <c r="G113" s="12"/>
      <c r="H113" s="7" t="s">
        <v>8</v>
      </c>
    </row>
    <row r="114" spans="1:8" ht="29.25" customHeight="1">
      <c r="A114" s="23" t="s">
        <v>59</v>
      </c>
      <c r="B114" s="62">
        <v>3010</v>
      </c>
      <c r="C114" s="45">
        <v>180</v>
      </c>
      <c r="D114" s="45"/>
      <c r="E114" s="47"/>
      <c r="F114" s="47"/>
      <c r="G114" s="47"/>
      <c r="H114" s="45" t="s">
        <v>8</v>
      </c>
    </row>
    <row r="115" spans="1:8" ht="24.75" customHeight="1" thickBot="1">
      <c r="A115" s="19" t="s">
        <v>11</v>
      </c>
      <c r="B115" s="63"/>
      <c r="C115" s="46"/>
      <c r="D115" s="46"/>
      <c r="E115" s="48"/>
      <c r="F115" s="48"/>
      <c r="G115" s="48"/>
      <c r="H115" s="46"/>
    </row>
    <row r="116" spans="1:8" ht="51.75" customHeight="1" thickBot="1">
      <c r="A116" s="6" t="s">
        <v>60</v>
      </c>
      <c r="B116" s="7">
        <v>3020</v>
      </c>
      <c r="C116" s="7">
        <v>180</v>
      </c>
      <c r="D116" s="7"/>
      <c r="E116" s="12"/>
      <c r="F116" s="12"/>
      <c r="G116" s="12"/>
      <c r="H116" s="7" t="s">
        <v>8</v>
      </c>
    </row>
    <row r="117" spans="1:8" ht="46.5" customHeight="1" thickBot="1">
      <c r="A117" s="6" t="s">
        <v>61</v>
      </c>
      <c r="B117" s="7">
        <v>3030</v>
      </c>
      <c r="C117" s="7">
        <v>180</v>
      </c>
      <c r="D117" s="7"/>
      <c r="E117" s="12"/>
      <c r="F117" s="12"/>
      <c r="G117" s="12"/>
      <c r="H117" s="7" t="s">
        <v>8</v>
      </c>
    </row>
    <row r="118" spans="1:8" ht="30" customHeight="1" thickBot="1">
      <c r="A118" s="6" t="s">
        <v>62</v>
      </c>
      <c r="B118" s="7">
        <v>4000</v>
      </c>
      <c r="C118" s="7" t="s">
        <v>64</v>
      </c>
      <c r="D118" s="7"/>
      <c r="E118" s="12"/>
      <c r="F118" s="12"/>
      <c r="G118" s="12"/>
      <c r="H118" s="7" t="s">
        <v>8</v>
      </c>
    </row>
    <row r="119" spans="1:8">
      <c r="A119" s="23" t="s">
        <v>63</v>
      </c>
      <c r="B119" s="62">
        <v>4010</v>
      </c>
      <c r="C119" s="45">
        <v>610</v>
      </c>
      <c r="D119" s="45"/>
      <c r="E119" s="47"/>
      <c r="F119" s="47"/>
      <c r="G119" s="47"/>
      <c r="H119" s="45" t="s">
        <v>8</v>
      </c>
    </row>
    <row r="120" spans="1:8" ht="52.5" customHeight="1" thickBot="1">
      <c r="A120" s="19" t="s">
        <v>24</v>
      </c>
      <c r="B120" s="63"/>
      <c r="C120" s="46"/>
      <c r="D120" s="46"/>
      <c r="E120" s="48"/>
      <c r="F120" s="48"/>
      <c r="G120" s="48"/>
      <c r="H120" s="46"/>
    </row>
    <row r="121" spans="1:8" ht="32.25" thickBot="1">
      <c r="A121" s="15" t="s">
        <v>65</v>
      </c>
      <c r="B121" s="7"/>
      <c r="C121" s="7"/>
      <c r="D121" s="7"/>
      <c r="E121" s="12"/>
      <c r="F121" s="12"/>
      <c r="G121" s="12"/>
      <c r="H121" s="7"/>
    </row>
    <row r="122" spans="1:8" ht="15.75">
      <c r="A122" s="22"/>
    </row>
  </sheetData>
  <mergeCells count="111">
    <mergeCell ref="H58:H59"/>
    <mergeCell ref="G58:G59"/>
    <mergeCell ref="F58:F59"/>
    <mergeCell ref="E58:E59"/>
    <mergeCell ref="D58:D59"/>
    <mergeCell ref="C58:C59"/>
    <mergeCell ref="B58:B59"/>
    <mergeCell ref="H119:H120"/>
    <mergeCell ref="A1:H1"/>
    <mergeCell ref="B119:B120"/>
    <mergeCell ref="C119:C120"/>
    <mergeCell ref="D119:D120"/>
    <mergeCell ref="E119:E120"/>
    <mergeCell ref="F119:F120"/>
    <mergeCell ref="G119:G120"/>
    <mergeCell ref="H110:H111"/>
    <mergeCell ref="B114:B115"/>
    <mergeCell ref="C114:C115"/>
    <mergeCell ref="D114:D115"/>
    <mergeCell ref="E114:E115"/>
    <mergeCell ref="F114:F115"/>
    <mergeCell ref="G114:G115"/>
    <mergeCell ref="H114:H115"/>
    <mergeCell ref="B110:B111"/>
    <mergeCell ref="C110:C111"/>
    <mergeCell ref="D110:D111"/>
    <mergeCell ref="E110:E111"/>
    <mergeCell ref="F110:F111"/>
    <mergeCell ref="G110:G111"/>
    <mergeCell ref="H84:H85"/>
    <mergeCell ref="B89:B90"/>
    <mergeCell ref="C89:C90"/>
    <mergeCell ref="D89:D90"/>
    <mergeCell ref="E89:E90"/>
    <mergeCell ref="F89:F90"/>
    <mergeCell ref="G89:G90"/>
    <mergeCell ref="H89:H90"/>
    <mergeCell ref="B84:B85"/>
    <mergeCell ref="C84:C85"/>
    <mergeCell ref="D84:D85"/>
    <mergeCell ref="E84:E85"/>
    <mergeCell ref="F84:F85"/>
    <mergeCell ref="G84:G85"/>
    <mergeCell ref="H75:H76"/>
    <mergeCell ref="B80:B81"/>
    <mergeCell ref="C80:C81"/>
    <mergeCell ref="D80:D81"/>
    <mergeCell ref="E80:E81"/>
    <mergeCell ref="F80:F81"/>
    <mergeCell ref="G80:G81"/>
    <mergeCell ref="H80:H81"/>
    <mergeCell ref="B75:B76"/>
    <mergeCell ref="C75:C76"/>
    <mergeCell ref="D75:D76"/>
    <mergeCell ref="E75:E76"/>
    <mergeCell ref="F75:F76"/>
    <mergeCell ref="G75:G76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D67:D68"/>
    <mergeCell ref="E67:E68"/>
    <mergeCell ref="F67:F68"/>
    <mergeCell ref="G67:G68"/>
    <mergeCell ref="H48:H49"/>
    <mergeCell ref="B48:B49"/>
    <mergeCell ref="C48:C49"/>
    <mergeCell ref="D48:D49"/>
    <mergeCell ref="E48:E49"/>
    <mergeCell ref="F48:F49"/>
    <mergeCell ref="G48:G49"/>
    <mergeCell ref="B14:B15"/>
    <mergeCell ref="C14:C15"/>
    <mergeCell ref="D14:D15"/>
    <mergeCell ref="E14:E15"/>
    <mergeCell ref="F14:F15"/>
    <mergeCell ref="G14:G15"/>
    <mergeCell ref="H14:H15"/>
    <mergeCell ref="H42:H43"/>
    <mergeCell ref="B46:B47"/>
    <mergeCell ref="C46:C47"/>
    <mergeCell ref="D46:D47"/>
    <mergeCell ref="E46:E47"/>
    <mergeCell ref="F46:F47"/>
    <mergeCell ref="G46:G47"/>
    <mergeCell ref="H46:H47"/>
    <mergeCell ref="B42:B43"/>
    <mergeCell ref="C42:C43"/>
    <mergeCell ref="D42:D43"/>
    <mergeCell ref="E42:E43"/>
    <mergeCell ref="F42:F43"/>
    <mergeCell ref="G42:G43"/>
    <mergeCell ref="A4:A5"/>
    <mergeCell ref="B4:B5"/>
    <mergeCell ref="C4:C5"/>
    <mergeCell ref="D4:D5"/>
    <mergeCell ref="E4:H4"/>
    <mergeCell ref="B10:B11"/>
    <mergeCell ref="C10:C11"/>
    <mergeCell ref="D10:D11"/>
    <mergeCell ref="E10:E11"/>
    <mergeCell ref="F10:F11"/>
    <mergeCell ref="G10:G11"/>
    <mergeCell ref="H10:H11"/>
  </mergeCells>
  <hyperlinks>
    <hyperlink ref="C4" location="P733" display="P733"/>
    <hyperlink ref="D4" location="P739" display="P739"/>
    <hyperlink ref="A7" location="P740" display="P740"/>
    <hyperlink ref="A8" location="P740" display="P740"/>
    <hyperlink ref="A41" location="P741" display="P741"/>
    <hyperlink ref="A88" location="P742" display="P742"/>
    <hyperlink ref="A114" location="P743" display="P743"/>
    <hyperlink ref="A116" location="P743" display="P743"/>
    <hyperlink ref="A117" location="P743" display="P743"/>
    <hyperlink ref="A118" location="P743" display="P743"/>
    <hyperlink ref="A119" location="P744" display="P744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topLeftCell="A15" workbookViewId="0">
      <selection activeCell="F23" sqref="F23"/>
    </sheetView>
  </sheetViews>
  <sheetFormatPr defaultRowHeight="15"/>
  <cols>
    <col min="2" max="2" width="29.5703125" customWidth="1"/>
    <col min="5" max="5" width="15.85546875" customWidth="1"/>
    <col min="6" max="6" width="12" customWidth="1"/>
    <col min="7" max="7" width="11.28515625" customWidth="1"/>
    <col min="8" max="8" width="14.7109375" customWidth="1"/>
    <col min="9" max="9" width="11.28515625" customWidth="1"/>
  </cols>
  <sheetData>
    <row r="1" spans="1:14" ht="15.75">
      <c r="A1" s="65" t="s">
        <v>135</v>
      </c>
      <c r="B1" s="61"/>
      <c r="C1" s="61"/>
      <c r="D1" s="61"/>
      <c r="E1" s="61"/>
      <c r="F1" s="61"/>
      <c r="G1" s="61"/>
      <c r="H1" s="61"/>
      <c r="I1" s="61"/>
      <c r="J1" s="20"/>
      <c r="K1" s="20"/>
      <c r="L1" s="20"/>
      <c r="M1" s="20"/>
      <c r="N1" s="20"/>
    </row>
    <row r="2" spans="1:14">
      <c r="A2" s="26"/>
    </row>
    <row r="3" spans="1:14" ht="15.75">
      <c r="A3" s="25"/>
    </row>
    <row r="4" spans="1:14" ht="15.75" thickBot="1">
      <c r="A4" s="27"/>
    </row>
    <row r="5" spans="1:14" ht="15.75" thickBot="1">
      <c r="A5" s="77" t="s">
        <v>136</v>
      </c>
      <c r="B5" s="77" t="s">
        <v>1</v>
      </c>
      <c r="C5" s="77" t="s">
        <v>137</v>
      </c>
      <c r="D5" s="77" t="s">
        <v>138</v>
      </c>
      <c r="E5" s="79" t="s">
        <v>139</v>
      </c>
      <c r="F5" s="74" t="s">
        <v>5</v>
      </c>
      <c r="G5" s="75"/>
      <c r="H5" s="75"/>
      <c r="I5" s="76"/>
    </row>
    <row r="6" spans="1:14" ht="76.5" thickBot="1">
      <c r="A6" s="78"/>
      <c r="B6" s="78"/>
      <c r="C6" s="78"/>
      <c r="D6" s="78"/>
      <c r="E6" s="80"/>
      <c r="F6" s="28" t="s">
        <v>183</v>
      </c>
      <c r="G6" s="28" t="s">
        <v>184</v>
      </c>
      <c r="H6" s="28" t="s">
        <v>185</v>
      </c>
      <c r="I6" s="28" t="s">
        <v>6</v>
      </c>
    </row>
    <row r="7" spans="1:14" ht="16.5" thickBot="1">
      <c r="A7" s="29">
        <v>1</v>
      </c>
      <c r="B7" s="28">
        <v>2</v>
      </c>
      <c r="C7" s="28">
        <v>3</v>
      </c>
      <c r="D7" s="28">
        <v>4</v>
      </c>
      <c r="E7" s="40" t="s">
        <v>186</v>
      </c>
      <c r="F7" s="28">
        <v>5</v>
      </c>
      <c r="G7" s="28">
        <v>6</v>
      </c>
      <c r="H7" s="28">
        <v>7</v>
      </c>
      <c r="I7" s="28">
        <v>8</v>
      </c>
    </row>
    <row r="8" spans="1:14" ht="42.75" customHeight="1" thickBot="1">
      <c r="A8" s="29">
        <v>1</v>
      </c>
      <c r="B8" s="30" t="s">
        <v>140</v>
      </c>
      <c r="C8" s="31">
        <v>26000</v>
      </c>
      <c r="D8" s="28" t="s">
        <v>8</v>
      </c>
      <c r="E8" s="31"/>
      <c r="F8" s="31">
        <f>F17</f>
        <v>4787969</v>
      </c>
      <c r="G8" s="31">
        <f t="shared" ref="G8:H8" si="0">G17</f>
        <v>1660796</v>
      </c>
      <c r="H8" s="31">
        <f t="shared" si="0"/>
        <v>4145790</v>
      </c>
      <c r="I8" s="31"/>
    </row>
    <row r="9" spans="1:14" ht="15.75">
      <c r="A9" s="70" t="s">
        <v>141</v>
      </c>
      <c r="B9" s="32" t="s">
        <v>11</v>
      </c>
      <c r="C9" s="68">
        <v>26100</v>
      </c>
      <c r="D9" s="70" t="s">
        <v>8</v>
      </c>
      <c r="E9" s="68"/>
      <c r="F9" s="68"/>
      <c r="G9" s="68"/>
      <c r="H9" s="68"/>
      <c r="I9" s="68"/>
    </row>
    <row r="10" spans="1:14" ht="288.75" customHeight="1" thickBot="1">
      <c r="A10" s="71"/>
      <c r="B10" s="38" t="s">
        <v>142</v>
      </c>
      <c r="C10" s="69"/>
      <c r="D10" s="71"/>
      <c r="E10" s="69"/>
      <c r="F10" s="69"/>
      <c r="G10" s="69"/>
      <c r="H10" s="69"/>
      <c r="I10" s="69"/>
    </row>
    <row r="11" spans="1:14" ht="125.25" customHeight="1" thickBot="1">
      <c r="A11" s="29" t="s">
        <v>143</v>
      </c>
      <c r="B11" s="38" t="s">
        <v>144</v>
      </c>
      <c r="C11" s="31">
        <v>26200</v>
      </c>
      <c r="D11" s="28" t="s">
        <v>8</v>
      </c>
      <c r="E11" s="31"/>
      <c r="F11" s="31"/>
      <c r="G11" s="31"/>
      <c r="H11" s="31"/>
      <c r="I11" s="31"/>
    </row>
    <row r="12" spans="1:14" ht="106.5" thickBot="1">
      <c r="A12" s="29" t="s">
        <v>145</v>
      </c>
      <c r="B12" s="31" t="s">
        <v>146</v>
      </c>
      <c r="C12" s="31">
        <v>26300</v>
      </c>
      <c r="D12" s="28" t="s">
        <v>8</v>
      </c>
      <c r="E12" s="31"/>
      <c r="F12" s="31"/>
      <c r="G12" s="31"/>
      <c r="H12" s="31"/>
      <c r="I12" s="31"/>
    </row>
    <row r="13" spans="1:14" ht="15.75">
      <c r="A13" s="70" t="s">
        <v>147</v>
      </c>
      <c r="B13" s="32" t="s">
        <v>148</v>
      </c>
      <c r="C13" s="68">
        <v>26310</v>
      </c>
      <c r="D13" s="70" t="s">
        <v>8</v>
      </c>
      <c r="E13" s="68"/>
      <c r="F13" s="68"/>
      <c r="G13" s="68"/>
      <c r="H13" s="68"/>
      <c r="I13" s="68"/>
    </row>
    <row r="14" spans="1:14" ht="40.5" customHeight="1" thickBot="1">
      <c r="A14" s="71"/>
      <c r="B14" s="33" t="s">
        <v>149</v>
      </c>
      <c r="C14" s="69"/>
      <c r="D14" s="71"/>
      <c r="E14" s="69"/>
      <c r="F14" s="69"/>
      <c r="G14" s="69"/>
      <c r="H14" s="69"/>
      <c r="I14" s="69"/>
    </row>
    <row r="15" spans="1:14" ht="23.25" customHeight="1" thickBot="1">
      <c r="A15" s="29"/>
      <c r="B15" s="34" t="s">
        <v>150</v>
      </c>
      <c r="C15" s="28"/>
      <c r="D15" s="35"/>
      <c r="E15" s="31"/>
      <c r="F15" s="31"/>
      <c r="G15" s="31"/>
      <c r="H15" s="31"/>
      <c r="I15" s="31"/>
    </row>
    <row r="16" spans="1:14" ht="33" customHeight="1" thickBot="1">
      <c r="A16" s="29" t="s">
        <v>151</v>
      </c>
      <c r="B16" s="33" t="s">
        <v>152</v>
      </c>
      <c r="C16" s="31">
        <v>26320</v>
      </c>
      <c r="D16" s="28" t="s">
        <v>8</v>
      </c>
      <c r="E16" s="31"/>
      <c r="F16" s="31"/>
      <c r="G16" s="31"/>
      <c r="H16" s="31"/>
      <c r="I16" s="31"/>
    </row>
    <row r="17" spans="1:9" ht="120.75" thickBot="1">
      <c r="A17" s="29" t="s">
        <v>153</v>
      </c>
      <c r="B17" s="38" t="s">
        <v>154</v>
      </c>
      <c r="C17" s="31">
        <v>26400</v>
      </c>
      <c r="D17" s="28" t="s">
        <v>8</v>
      </c>
      <c r="E17" s="31"/>
      <c r="F17" s="31">
        <f>F18+F23+F33</f>
        <v>4787969</v>
      </c>
      <c r="G17" s="31">
        <f t="shared" ref="G17:H17" si="1">G18+G23+G33</f>
        <v>1660796</v>
      </c>
      <c r="H17" s="31">
        <f t="shared" si="1"/>
        <v>4145790</v>
      </c>
      <c r="I17" s="31"/>
    </row>
    <row r="18" spans="1:9" ht="21" customHeight="1">
      <c r="A18" s="72" t="s">
        <v>187</v>
      </c>
      <c r="B18" s="32" t="s">
        <v>11</v>
      </c>
      <c r="C18" s="68">
        <v>26410</v>
      </c>
      <c r="D18" s="70" t="s">
        <v>8</v>
      </c>
      <c r="E18" s="68"/>
      <c r="F18" s="68">
        <f>239364+810255+52050+471740+9150+26420+2099912</f>
        <v>3708891</v>
      </c>
      <c r="G18" s="68">
        <f>54105+490624+9511+27478</f>
        <v>581718</v>
      </c>
      <c r="H18" s="68">
        <f>239364+810255+56291+510235+9895+28576+1412096</f>
        <v>3066712</v>
      </c>
      <c r="I18" s="68"/>
    </row>
    <row r="19" spans="1:9" ht="2.25" customHeight="1" thickBot="1">
      <c r="A19" s="73"/>
      <c r="B19" s="31" t="s">
        <v>155</v>
      </c>
      <c r="C19" s="69"/>
      <c r="D19" s="71"/>
      <c r="E19" s="69"/>
      <c r="F19" s="69"/>
      <c r="G19" s="69"/>
      <c r="H19" s="69"/>
      <c r="I19" s="69"/>
    </row>
    <row r="20" spans="1:9" ht="15.75">
      <c r="A20" s="70" t="s">
        <v>156</v>
      </c>
      <c r="B20" s="32" t="s">
        <v>11</v>
      </c>
      <c r="C20" s="68">
        <v>26411</v>
      </c>
      <c r="D20" s="70" t="s">
        <v>8</v>
      </c>
      <c r="E20" s="68"/>
      <c r="F20" s="68">
        <f>F18</f>
        <v>3708891</v>
      </c>
      <c r="G20" s="68">
        <f t="shared" ref="G20:H20" si="2">G18</f>
        <v>581718</v>
      </c>
      <c r="H20" s="68">
        <f t="shared" si="2"/>
        <v>3066712</v>
      </c>
      <c r="I20" s="68"/>
    </row>
    <row r="21" spans="1:9" ht="33" customHeight="1" thickBot="1">
      <c r="A21" s="71"/>
      <c r="B21" s="33" t="s">
        <v>157</v>
      </c>
      <c r="C21" s="69"/>
      <c r="D21" s="71"/>
      <c r="E21" s="69"/>
      <c r="F21" s="69"/>
      <c r="G21" s="69"/>
      <c r="H21" s="69"/>
      <c r="I21" s="69"/>
    </row>
    <row r="22" spans="1:9" ht="49.5" customHeight="1" thickBot="1">
      <c r="A22" s="29" t="s">
        <v>158</v>
      </c>
      <c r="B22" s="31" t="s">
        <v>159</v>
      </c>
      <c r="C22" s="31">
        <v>26412</v>
      </c>
      <c r="D22" s="28" t="s">
        <v>8</v>
      </c>
      <c r="E22" s="31"/>
      <c r="F22" s="31"/>
      <c r="G22" s="31"/>
      <c r="H22" s="31"/>
      <c r="I22" s="31"/>
    </row>
    <row r="23" spans="1:9" ht="93.75" customHeight="1" thickBot="1">
      <c r="A23" s="29" t="s">
        <v>160</v>
      </c>
      <c r="B23" s="33" t="s">
        <v>161</v>
      </c>
      <c r="C23" s="31">
        <v>26420</v>
      </c>
      <c r="D23" s="28" t="s">
        <v>8</v>
      </c>
      <c r="E23" s="31"/>
      <c r="F23" s="31">
        <f>F24</f>
        <v>181380</v>
      </c>
      <c r="G23" s="31">
        <f t="shared" ref="G23:H23" si="3">G24</f>
        <v>181380</v>
      </c>
      <c r="H23" s="31">
        <f t="shared" si="3"/>
        <v>181380</v>
      </c>
      <c r="I23" s="31"/>
    </row>
    <row r="24" spans="1:9" ht="21" customHeight="1">
      <c r="A24" s="70" t="s">
        <v>162</v>
      </c>
      <c r="B24" s="32" t="s">
        <v>11</v>
      </c>
      <c r="C24" s="68">
        <v>26421</v>
      </c>
      <c r="D24" s="70" t="s">
        <v>8</v>
      </c>
      <c r="E24" s="68"/>
      <c r="F24" s="68">
        <f>F27+F28+F29</f>
        <v>181380</v>
      </c>
      <c r="G24" s="68">
        <f t="shared" ref="G24:H24" si="4">G27+G28+G29</f>
        <v>181380</v>
      </c>
      <c r="H24" s="68">
        <f t="shared" si="4"/>
        <v>181380</v>
      </c>
      <c r="I24" s="68"/>
    </row>
    <row r="25" spans="1:9" ht="39" customHeight="1" thickBot="1">
      <c r="A25" s="71"/>
      <c r="B25" s="33" t="s">
        <v>157</v>
      </c>
      <c r="C25" s="69"/>
      <c r="D25" s="71"/>
      <c r="E25" s="69"/>
      <c r="F25" s="69"/>
      <c r="G25" s="69"/>
      <c r="H25" s="69"/>
      <c r="I25" s="69"/>
    </row>
    <row r="26" spans="1:9" ht="23.25" customHeight="1" thickBot="1">
      <c r="A26" s="36"/>
      <c r="B26" s="34" t="s">
        <v>163</v>
      </c>
      <c r="C26" s="28"/>
      <c r="D26" s="28" t="s">
        <v>8</v>
      </c>
      <c r="E26" s="41"/>
      <c r="F26" s="37"/>
      <c r="G26" s="37"/>
      <c r="H26" s="37"/>
      <c r="I26" s="37"/>
    </row>
    <row r="27" spans="1:9" ht="28.5" customHeight="1" thickBot="1">
      <c r="A27" s="42"/>
      <c r="B27" s="44" t="s">
        <v>190</v>
      </c>
      <c r="C27" s="28"/>
      <c r="D27" s="28"/>
      <c r="E27" s="41" t="s">
        <v>191</v>
      </c>
      <c r="F27" s="37">
        <v>23146</v>
      </c>
      <c r="G27" s="37">
        <v>23146</v>
      </c>
      <c r="H27" s="37">
        <v>23146</v>
      </c>
      <c r="I27" s="37"/>
    </row>
    <row r="28" spans="1:9" ht="44.25" customHeight="1" thickBot="1">
      <c r="A28" s="43"/>
      <c r="B28" s="44" t="s">
        <v>189</v>
      </c>
      <c r="C28" s="28"/>
      <c r="D28" s="28"/>
      <c r="E28" s="41" t="s">
        <v>188</v>
      </c>
      <c r="F28" s="37">
        <v>21126</v>
      </c>
      <c r="G28" s="37">
        <v>21126</v>
      </c>
      <c r="H28" s="37">
        <v>21126</v>
      </c>
      <c r="I28" s="37"/>
    </row>
    <row r="29" spans="1:9" ht="63" customHeight="1" thickBot="1">
      <c r="A29" s="43"/>
      <c r="B29" s="82" t="s">
        <v>192</v>
      </c>
      <c r="C29" s="81"/>
      <c r="D29" s="81"/>
      <c r="E29" s="83" t="s">
        <v>193</v>
      </c>
      <c r="F29" s="37">
        <v>137108</v>
      </c>
      <c r="G29" s="37">
        <v>137108</v>
      </c>
      <c r="H29" s="37">
        <v>137108</v>
      </c>
      <c r="I29" s="37"/>
    </row>
    <row r="30" spans="1:9" ht="35.25" customHeight="1" thickBot="1">
      <c r="A30" s="29" t="s">
        <v>164</v>
      </c>
      <c r="B30" s="31" t="s">
        <v>159</v>
      </c>
      <c r="C30" s="31">
        <v>26422</v>
      </c>
      <c r="D30" s="28" t="s">
        <v>8</v>
      </c>
      <c r="E30" s="31"/>
      <c r="F30" s="31"/>
      <c r="G30" s="31"/>
      <c r="H30" s="31"/>
      <c r="I30" s="31"/>
    </row>
    <row r="31" spans="1:9" ht="70.5" customHeight="1" thickBot="1">
      <c r="A31" s="29" t="s">
        <v>165</v>
      </c>
      <c r="B31" s="33" t="s">
        <v>166</v>
      </c>
      <c r="C31" s="31">
        <v>26430</v>
      </c>
      <c r="D31" s="28" t="s">
        <v>8</v>
      </c>
      <c r="E31" s="31"/>
      <c r="F31" s="31"/>
      <c r="G31" s="31"/>
      <c r="H31" s="31"/>
      <c r="I31" s="31"/>
    </row>
    <row r="32" spans="1:9" ht="36" customHeight="1" thickBot="1">
      <c r="A32" s="36"/>
      <c r="B32" s="34" t="s">
        <v>150</v>
      </c>
      <c r="C32" s="28"/>
      <c r="D32" s="28" t="s">
        <v>8</v>
      </c>
      <c r="E32" s="37"/>
      <c r="F32" s="31"/>
      <c r="G32" s="31"/>
      <c r="H32" s="31"/>
      <c r="I32" s="31"/>
    </row>
    <row r="33" spans="1:9" ht="39.75" customHeight="1" thickBot="1">
      <c r="A33" s="29" t="s">
        <v>167</v>
      </c>
      <c r="B33" s="31" t="s">
        <v>168</v>
      </c>
      <c r="C33" s="31">
        <v>26440</v>
      </c>
      <c r="D33" s="28" t="s">
        <v>8</v>
      </c>
      <c r="E33" s="31"/>
      <c r="F33" s="31">
        <v>897698</v>
      </c>
      <c r="G33" s="31">
        <v>897698</v>
      </c>
      <c r="H33" s="31">
        <v>897698</v>
      </c>
      <c r="I33" s="31"/>
    </row>
    <row r="34" spans="1:9" ht="17.25" customHeight="1">
      <c r="A34" s="70" t="s">
        <v>169</v>
      </c>
      <c r="B34" s="32" t="s">
        <v>11</v>
      </c>
      <c r="C34" s="68">
        <v>26441</v>
      </c>
      <c r="D34" s="70" t="s">
        <v>8</v>
      </c>
      <c r="E34" s="68"/>
      <c r="F34" s="68">
        <f>F33</f>
        <v>897698</v>
      </c>
      <c r="G34" s="68">
        <f t="shared" ref="G34:H34" si="5">G33</f>
        <v>897698</v>
      </c>
      <c r="H34" s="68">
        <f t="shared" si="5"/>
        <v>897698</v>
      </c>
      <c r="I34" s="68"/>
    </row>
    <row r="35" spans="1:9" ht="33" customHeight="1" thickBot="1">
      <c r="A35" s="71"/>
      <c r="B35" s="33" t="s">
        <v>157</v>
      </c>
      <c r="C35" s="69"/>
      <c r="D35" s="71"/>
      <c r="E35" s="69"/>
      <c r="F35" s="69"/>
      <c r="G35" s="69"/>
      <c r="H35" s="69"/>
      <c r="I35" s="69"/>
    </row>
    <row r="36" spans="1:9" ht="29.25" customHeight="1" thickBot="1">
      <c r="A36" s="29"/>
      <c r="B36" s="34" t="s">
        <v>150</v>
      </c>
      <c r="C36" s="31"/>
      <c r="D36" s="28" t="s">
        <v>8</v>
      </c>
      <c r="E36" s="31"/>
      <c r="F36" s="31"/>
      <c r="G36" s="31"/>
      <c r="H36" s="31"/>
      <c r="I36" s="31"/>
    </row>
    <row r="37" spans="1:9" ht="32.25" customHeight="1" thickBot="1">
      <c r="A37" s="29" t="s">
        <v>170</v>
      </c>
      <c r="B37" s="33" t="s">
        <v>171</v>
      </c>
      <c r="C37" s="31">
        <v>26442</v>
      </c>
      <c r="D37" s="28" t="s">
        <v>8</v>
      </c>
      <c r="E37" s="31"/>
      <c r="F37" s="31"/>
      <c r="G37" s="31"/>
      <c r="H37" s="31"/>
      <c r="I37" s="31"/>
    </row>
    <row r="38" spans="1:9" ht="120.75" thickBot="1">
      <c r="A38" s="29" t="s">
        <v>172</v>
      </c>
      <c r="B38" s="38" t="s">
        <v>173</v>
      </c>
      <c r="C38" s="31">
        <v>26500</v>
      </c>
      <c r="D38" s="28" t="s">
        <v>8</v>
      </c>
      <c r="E38" s="31"/>
      <c r="F38" s="31">
        <f>F8</f>
        <v>4787969</v>
      </c>
      <c r="G38" s="31">
        <f t="shared" ref="G38:H38" si="6">G8</f>
        <v>1660796</v>
      </c>
      <c r="H38" s="31">
        <f t="shared" si="6"/>
        <v>4145790</v>
      </c>
      <c r="I38" s="31"/>
    </row>
    <row r="39" spans="1:9" ht="30.75" thickBot="1">
      <c r="A39" s="66"/>
      <c r="B39" s="38" t="s">
        <v>174</v>
      </c>
      <c r="C39" s="68">
        <v>26510</v>
      </c>
      <c r="D39" s="70"/>
      <c r="E39" s="66"/>
      <c r="F39" s="66">
        <f>F38</f>
        <v>4787969</v>
      </c>
      <c r="G39" s="66">
        <f t="shared" ref="G39:H39" si="7">G38</f>
        <v>1660796</v>
      </c>
      <c r="H39" s="66">
        <f t="shared" si="7"/>
        <v>4145790</v>
      </c>
      <c r="I39" s="66"/>
    </row>
    <row r="40" spans="1:9" ht="15.75" thickBot="1">
      <c r="A40" s="67"/>
      <c r="B40" s="38"/>
      <c r="C40" s="69"/>
      <c r="D40" s="71"/>
      <c r="E40" s="67"/>
      <c r="F40" s="67"/>
      <c r="G40" s="67"/>
      <c r="H40" s="67"/>
      <c r="I40" s="67"/>
    </row>
    <row r="41" spans="1:9" ht="75.75" customHeight="1" thickBot="1">
      <c r="A41" s="29" t="s">
        <v>175</v>
      </c>
      <c r="B41" s="33" t="s">
        <v>176</v>
      </c>
      <c r="C41" s="31">
        <v>26600</v>
      </c>
      <c r="D41" s="28" t="s">
        <v>8</v>
      </c>
      <c r="E41" s="31"/>
      <c r="F41" s="31"/>
      <c r="G41" s="31"/>
      <c r="H41" s="31"/>
      <c r="I41" s="31"/>
    </row>
    <row r="42" spans="1:9" ht="40.5" customHeight="1" thickBot="1">
      <c r="A42" s="68"/>
      <c r="B42" s="31" t="s">
        <v>174</v>
      </c>
      <c r="C42" s="68">
        <v>26610</v>
      </c>
      <c r="D42" s="70"/>
      <c r="E42" s="68"/>
      <c r="F42" s="68"/>
      <c r="G42" s="68"/>
      <c r="H42" s="68"/>
      <c r="I42" s="68"/>
    </row>
    <row r="43" spans="1:9" ht="16.5" thickBot="1">
      <c r="A43" s="69"/>
      <c r="B43" s="31"/>
      <c r="C43" s="69"/>
      <c r="D43" s="71"/>
      <c r="E43" s="69"/>
      <c r="F43" s="69"/>
      <c r="G43" s="69"/>
      <c r="H43" s="69"/>
      <c r="I43" s="69"/>
    </row>
    <row r="45" spans="1:9" ht="15.75">
      <c r="A45" s="25"/>
    </row>
    <row r="46" spans="1:9">
      <c r="A46" s="64" t="s">
        <v>177</v>
      </c>
      <c r="B46" s="61"/>
      <c r="C46" s="61"/>
      <c r="D46" s="61"/>
      <c r="E46" s="61"/>
    </row>
    <row r="47" spans="1:9">
      <c r="A47" s="64" t="s">
        <v>178</v>
      </c>
      <c r="B47" s="61"/>
      <c r="C47" s="61"/>
      <c r="D47" s="61"/>
      <c r="E47" s="61"/>
    </row>
    <row r="48" spans="1:9">
      <c r="A48" s="64" t="s">
        <v>179</v>
      </c>
      <c r="B48" s="61"/>
      <c r="C48" s="61"/>
      <c r="D48" s="61"/>
      <c r="E48" s="61"/>
    </row>
    <row r="49" spans="1:5">
      <c r="A49" s="64" t="s">
        <v>180</v>
      </c>
      <c r="B49" s="61"/>
      <c r="C49" s="61"/>
      <c r="D49" s="61"/>
      <c r="E49" s="61"/>
    </row>
    <row r="50" spans="1:5">
      <c r="A50" s="64" t="s">
        <v>181</v>
      </c>
      <c r="B50" s="61"/>
      <c r="C50" s="61"/>
      <c r="D50" s="61"/>
      <c r="E50" s="61"/>
    </row>
    <row r="51" spans="1:5">
      <c r="A51" s="39"/>
    </row>
    <row r="52" spans="1:5">
      <c r="A52" s="64" t="s">
        <v>182</v>
      </c>
      <c r="B52" s="61"/>
      <c r="C52" s="61"/>
      <c r="D52" s="61"/>
      <c r="E52" s="61"/>
    </row>
    <row r="53" spans="1:5" ht="15.75">
      <c r="A53" s="25"/>
    </row>
  </sheetData>
  <mergeCells count="77">
    <mergeCell ref="F5:I5"/>
    <mergeCell ref="A5:A6"/>
    <mergeCell ref="B5:B6"/>
    <mergeCell ref="C5:C6"/>
    <mergeCell ref="D5:D6"/>
    <mergeCell ref="E5:E6"/>
    <mergeCell ref="H9:H10"/>
    <mergeCell ref="I9:I10"/>
    <mergeCell ref="A13:A14"/>
    <mergeCell ref="C13:C14"/>
    <mergeCell ref="D13:D14"/>
    <mergeCell ref="E13:E14"/>
    <mergeCell ref="F13:F14"/>
    <mergeCell ref="G13:G14"/>
    <mergeCell ref="H13:H14"/>
    <mergeCell ref="I13:I14"/>
    <mergeCell ref="A9:A10"/>
    <mergeCell ref="C9:C10"/>
    <mergeCell ref="D9:D10"/>
    <mergeCell ref="E9:E10"/>
    <mergeCell ref="F9:F10"/>
    <mergeCell ref="G9:G10"/>
    <mergeCell ref="H18:H19"/>
    <mergeCell ref="I18:I19"/>
    <mergeCell ref="A20:A21"/>
    <mergeCell ref="C20:C21"/>
    <mergeCell ref="D20:D21"/>
    <mergeCell ref="E20:E21"/>
    <mergeCell ref="F20:F21"/>
    <mergeCell ref="G20:G21"/>
    <mergeCell ref="H20:H21"/>
    <mergeCell ref="I20:I21"/>
    <mergeCell ref="A18:A19"/>
    <mergeCell ref="C18:C19"/>
    <mergeCell ref="D18:D19"/>
    <mergeCell ref="E18:E19"/>
    <mergeCell ref="F18:F19"/>
    <mergeCell ref="G18:G19"/>
    <mergeCell ref="H24:H25"/>
    <mergeCell ref="I24:I25"/>
    <mergeCell ref="A34:A35"/>
    <mergeCell ref="C34:C35"/>
    <mergeCell ref="D34:D35"/>
    <mergeCell ref="E34:E35"/>
    <mergeCell ref="F34:F35"/>
    <mergeCell ref="G34:G35"/>
    <mergeCell ref="H34:H35"/>
    <mergeCell ref="I34:I35"/>
    <mergeCell ref="A24:A25"/>
    <mergeCell ref="C24:C25"/>
    <mergeCell ref="D24:D25"/>
    <mergeCell ref="E24:E25"/>
    <mergeCell ref="F24:F25"/>
    <mergeCell ref="G24:G25"/>
    <mergeCell ref="I42:I43"/>
    <mergeCell ref="A39:A40"/>
    <mergeCell ref="C39:C40"/>
    <mergeCell ref="D39:D40"/>
    <mergeCell ref="E39:E40"/>
    <mergeCell ref="F39:F40"/>
    <mergeCell ref="G39:G40"/>
    <mergeCell ref="A50:E50"/>
    <mergeCell ref="A52:E52"/>
    <mergeCell ref="A1:I1"/>
    <mergeCell ref="A46:E46"/>
    <mergeCell ref="A47:E47"/>
    <mergeCell ref="A48:E48"/>
    <mergeCell ref="A49:E49"/>
    <mergeCell ref="H39:H40"/>
    <mergeCell ref="I39:I40"/>
    <mergeCell ref="A42:A43"/>
    <mergeCell ref="C42:C43"/>
    <mergeCell ref="D42:D43"/>
    <mergeCell ref="E42:E43"/>
    <mergeCell ref="F42:F43"/>
    <mergeCell ref="G42:G43"/>
    <mergeCell ref="H42:H43"/>
  </mergeCells>
  <hyperlinks>
    <hyperlink ref="E5" location="P1233" display="P1233"/>
    <hyperlink ref="B8" location="P953" display="P953"/>
    <hyperlink ref="B14" r:id="rId1" display="consultantplus://offline/ref=751AA967A369F4710FD9D92F33644CF2888848DD005E8B5B72F347A5654C062232213A84C9E2BFB7B16E9C08D8G462I"/>
    <hyperlink ref="B15" location="P1233" display="P1233"/>
    <hyperlink ref="B16" r:id="rId2" display="consultantplus://offline/ref=751AA967A369F4710FD9D92F33644CF2888A40D70D598B5B72F347A5654C062232213A84C9E2BFB7B16E9C08D8G462I"/>
    <hyperlink ref="B21" r:id="rId3" display="consultantplus://offline/ref=751AA967A369F4710FD9D92F33644CF2888848DD005E8B5B72F347A5654C062232213A84C9E2BFB7B16E9C08D8G462I"/>
    <hyperlink ref="B23" r:id="rId4" display="consultantplus://offline/ref=751AA967A369F4710FD9D92F33644CF2888848DC05528B5B72F347A5654C06222021628AC9E1A7BDE721DA5DD743963BB1B08D1F060DG96CI"/>
    <hyperlink ref="B25" r:id="rId5" display="consultantplus://offline/ref=751AA967A369F4710FD9D92F33644CF2888848DD005E8B5B72F347A5654C062232213A84C9E2BFB7B16E9C08D8G462I"/>
    <hyperlink ref="B26" location="P1233" display="P1233"/>
    <hyperlink ref="B31" location="P957" display="P957"/>
    <hyperlink ref="B32" location="P1233" display="P1233"/>
    <hyperlink ref="B35" r:id="rId6" display="consultantplus://offline/ref=751AA967A369F4710FD9D92F33644CF2888848DD005E8B5B72F347A5654C062232213A84C9E2BFB7B16E9C08D8G462I"/>
    <hyperlink ref="B36" location="P1233" display="P1233"/>
    <hyperlink ref="B37" r:id="rId7" display="consultantplus://offline/ref=751AA967A369F4710FD9D92F33644CF2888A40D70D598B5B72F347A5654C062232213A84C9E2BFB7B16E9C08D8G462I"/>
    <hyperlink ref="B41" r:id="rId8" display="consultantplus://offline/ref=751AA967A369F4710FD9D92F33644CF2888A40D70D598B5B72F347A5654C062232213A84C9E2BFB7B16E9C08D8G462I"/>
  </hyperlinks>
  <pageMargins left="0.7" right="0.7" top="0.75" bottom="0.75" header="0.3" footer="0.3"/>
  <pageSetup paperSize="9" orientation="landscape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2020-12-28T04:08:45Z</dcterms:modified>
</cp:coreProperties>
</file>