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табл1.Дневные ЛОО" sheetId="1" r:id="rId1"/>
    <sheet name="табл2.ЗагородЛОО" sheetId="2" r:id="rId2"/>
    <sheet name="табл3.Обогащ.продук." sheetId="3" r:id="rId3"/>
  </sheets>
  <calcPr calcId="125725" refMode="R1C1"/>
</workbook>
</file>

<file path=xl/calcChain.xml><?xml version="1.0" encoding="utf-8"?>
<calcChain xmlns="http://schemas.openxmlformats.org/spreadsheetml/2006/main">
  <c r="E15" i="2"/>
  <c r="F15"/>
  <c r="I15"/>
  <c r="J15"/>
  <c r="M15"/>
  <c r="N15"/>
  <c r="Q15"/>
  <c r="R15"/>
  <c r="U15"/>
  <c r="V15"/>
  <c r="Y15"/>
  <c r="Z15"/>
  <c r="AC15"/>
  <c r="AD15"/>
  <c r="AG15"/>
  <c r="AH15"/>
  <c r="AK15"/>
  <c r="AL15"/>
  <c r="AO15"/>
  <c r="AP15"/>
  <c r="D11"/>
  <c r="E11"/>
  <c r="H11"/>
  <c r="I11"/>
  <c r="L11"/>
  <c r="M11"/>
  <c r="P11"/>
  <c r="Q11"/>
  <c r="T11"/>
  <c r="U11"/>
  <c r="X11"/>
  <c r="Y11"/>
  <c r="AB11"/>
  <c r="AC11"/>
  <c r="AF11"/>
  <c r="AG11"/>
  <c r="AJ11"/>
  <c r="AK11"/>
  <c r="AN11"/>
  <c r="AO11"/>
  <c r="C11"/>
  <c r="D13"/>
  <c r="D15" s="1"/>
  <c r="E13"/>
  <c r="F13"/>
  <c r="G13"/>
  <c r="G15" s="1"/>
  <c r="H13"/>
  <c r="H15" s="1"/>
  <c r="I13"/>
  <c r="J13"/>
  <c r="K13"/>
  <c r="K15" s="1"/>
  <c r="L13"/>
  <c r="L15" s="1"/>
  <c r="M13"/>
  <c r="N13"/>
  <c r="O13"/>
  <c r="O15" s="1"/>
  <c r="P13"/>
  <c r="P15" s="1"/>
  <c r="Q13"/>
  <c r="R13"/>
  <c r="S13"/>
  <c r="S15" s="1"/>
  <c r="T13"/>
  <c r="T15" s="1"/>
  <c r="U13"/>
  <c r="V13"/>
  <c r="W13"/>
  <c r="W15" s="1"/>
  <c r="X13"/>
  <c r="X15" s="1"/>
  <c r="Y13"/>
  <c r="Z13"/>
  <c r="AA13"/>
  <c r="AA15" s="1"/>
  <c r="AB13"/>
  <c r="AB15" s="1"/>
  <c r="AC13"/>
  <c r="AD13"/>
  <c r="AE13"/>
  <c r="AE15" s="1"/>
  <c r="AF13"/>
  <c r="AF15" s="1"/>
  <c r="AG13"/>
  <c r="AH13"/>
  <c r="AI13"/>
  <c r="AI15" s="1"/>
  <c r="AJ13"/>
  <c r="AJ15" s="1"/>
  <c r="AK13"/>
  <c r="AL13"/>
  <c r="AM13"/>
  <c r="AM15" s="1"/>
  <c r="AN13"/>
  <c r="AN15" s="1"/>
  <c r="AO13"/>
  <c r="AP13"/>
  <c r="AQ13"/>
  <c r="AQ15" s="1"/>
  <c r="C13"/>
  <c r="C15" s="1"/>
  <c r="D9"/>
  <c r="E9"/>
  <c r="F9"/>
  <c r="F11" s="1"/>
  <c r="G9"/>
  <c r="G11" s="1"/>
  <c r="H9"/>
  <c r="I9"/>
  <c r="J9"/>
  <c r="J11" s="1"/>
  <c r="K9"/>
  <c r="K11" s="1"/>
  <c r="L9"/>
  <c r="M9"/>
  <c r="N9"/>
  <c r="N11" s="1"/>
  <c r="O9"/>
  <c r="O11" s="1"/>
  <c r="P9"/>
  <c r="Q9"/>
  <c r="R9"/>
  <c r="R11" s="1"/>
  <c r="S9"/>
  <c r="S11" s="1"/>
  <c r="T9"/>
  <c r="U9"/>
  <c r="V9"/>
  <c r="V11" s="1"/>
  <c r="W9"/>
  <c r="W11" s="1"/>
  <c r="X9"/>
  <c r="Y9"/>
  <c r="Z9"/>
  <c r="Z11" s="1"/>
  <c r="AA9"/>
  <c r="AA11" s="1"/>
  <c r="AB9"/>
  <c r="AC9"/>
  <c r="AD9"/>
  <c r="AD11" s="1"/>
  <c r="AE9"/>
  <c r="AE11" s="1"/>
  <c r="AF9"/>
  <c r="AG9"/>
  <c r="AH9"/>
  <c r="AH11" s="1"/>
  <c r="AI9"/>
  <c r="AI11" s="1"/>
  <c r="AJ9"/>
  <c r="AK9"/>
  <c r="AL9"/>
  <c r="AL11" s="1"/>
  <c r="AM9"/>
  <c r="AM11" s="1"/>
  <c r="AN9"/>
  <c r="AO9"/>
  <c r="AP9"/>
  <c r="AP11" s="1"/>
  <c r="AQ9"/>
  <c r="AQ11" s="1"/>
  <c r="C9"/>
  <c r="D10" i="1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C10"/>
  <c r="J6"/>
  <c r="V6"/>
  <c r="W6"/>
  <c r="X6"/>
  <c r="Y6"/>
  <c r="AA6"/>
  <c r="AB6"/>
  <c r="AC6"/>
  <c r="AD6"/>
  <c r="AF6"/>
  <c r="AG6"/>
  <c r="AH6"/>
  <c r="AI6"/>
  <c r="AJ6"/>
  <c r="AK6"/>
  <c r="AL6"/>
  <c r="AM6"/>
  <c r="AN6"/>
  <c r="AO6"/>
  <c r="AP6"/>
  <c r="AQ6"/>
  <c r="AF8"/>
  <c r="AG8"/>
  <c r="AH8"/>
  <c r="AI8"/>
  <c r="AJ8"/>
  <c r="AK8"/>
  <c r="AL8"/>
  <c r="AM8"/>
  <c r="AN8"/>
  <c r="AO8"/>
  <c r="AP8"/>
  <c r="AQ8"/>
  <c r="AQ12" l="1"/>
  <c r="AP12"/>
  <c r="AO12"/>
  <c r="AN12"/>
  <c r="AM12"/>
  <c r="AL12"/>
  <c r="AK12"/>
  <c r="AJ12"/>
  <c r="AI12"/>
  <c r="AH12"/>
  <c r="AG12"/>
  <c r="AF12"/>
  <c r="AE12"/>
  <c r="G12"/>
</calcChain>
</file>

<file path=xl/sharedStrings.xml><?xml version="1.0" encoding="utf-8"?>
<sst xmlns="http://schemas.openxmlformats.org/spreadsheetml/2006/main" count="123" uniqueCount="72">
  <si>
    <t>Фактическое выполнение норм питания в ЛОО с дневным пребыванием детей</t>
  </si>
  <si>
    <t>(среднее в нетто г, мл на 1 ребенка в день)</t>
  </si>
  <si>
    <t>Кол-во детей в учреждении</t>
  </si>
  <si>
    <t>хлеб пшеничный</t>
  </si>
  <si>
    <t>хлеб ржаной</t>
  </si>
  <si>
    <t>мука пшеничная</t>
  </si>
  <si>
    <t>крупы,бобовые</t>
  </si>
  <si>
    <t>макарон.изделия</t>
  </si>
  <si>
    <t>картофель</t>
  </si>
  <si>
    <t>овощи</t>
  </si>
  <si>
    <t>фрукты, соки</t>
  </si>
  <si>
    <t>сухофрукты</t>
  </si>
  <si>
    <t>кондит. изделия</t>
  </si>
  <si>
    <t>масло сливочное</t>
  </si>
  <si>
    <t>масло растительное</t>
  </si>
  <si>
    <t>яйцо (штук)</t>
  </si>
  <si>
    <t xml:space="preserve">молоко, </t>
  </si>
  <si>
    <t>кисломолочн.прод.</t>
  </si>
  <si>
    <t>творог</t>
  </si>
  <si>
    <t>мясо</t>
  </si>
  <si>
    <t>субпродукты</t>
  </si>
  <si>
    <t>птица</t>
  </si>
  <si>
    <t>рыба</t>
  </si>
  <si>
    <t>сметана</t>
  </si>
  <si>
    <t>сыр</t>
  </si>
  <si>
    <t>сахар</t>
  </si>
  <si>
    <t>соль йодированная</t>
  </si>
  <si>
    <t>белки</t>
  </si>
  <si>
    <t>жиры</t>
  </si>
  <si>
    <t>углеводы</t>
  </si>
  <si>
    <t>энергетич. ценность</t>
  </si>
  <si>
    <t>витамин С, мг/сут</t>
  </si>
  <si>
    <t>витамин В1, мг/сут</t>
  </si>
  <si>
    <t>витамин В2, мг/сут</t>
  </si>
  <si>
    <t>витамин А, рет. экв/сут</t>
  </si>
  <si>
    <t>витамин D, мкг/сут</t>
  </si>
  <si>
    <t>кальций, мг/сут</t>
  </si>
  <si>
    <t>фосфор, мг/сут</t>
  </si>
  <si>
    <t>магний, мг/сут</t>
  </si>
  <si>
    <t>железо, мг/сут</t>
  </si>
  <si>
    <t>калий, мг/сут</t>
  </si>
  <si>
    <t>йод, мг/сут</t>
  </si>
  <si>
    <t>селен, мг/сут</t>
  </si>
  <si>
    <t>фтор, мг/сут</t>
  </si>
  <si>
    <t>Стоим. питания на 1 реб./день</t>
  </si>
  <si>
    <t>среднесуточная норма, дети 7-11 лет *</t>
  </si>
  <si>
    <t xml:space="preserve">факт </t>
  </si>
  <si>
    <t>% выполнения</t>
  </si>
  <si>
    <t>среднесуточная норма, дети 12 лет и старше*</t>
  </si>
  <si>
    <t>* приведены без учета п. 8.1.2.4. СанПиН 2.3/2.4.3590-20</t>
  </si>
  <si>
    <t>Фактическое выполнение/наименование оздоровительного учреждения</t>
  </si>
  <si>
    <t xml:space="preserve">Фактическое выполнение норм питания в загородных ЛОО </t>
  </si>
  <si>
    <t xml:space="preserve">(среднее в нетто г, мл на 1 ребенка в день) </t>
  </si>
  <si>
    <t>(данные по каждому учреждению на территории)</t>
  </si>
  <si>
    <t xml:space="preserve">Наименование учреждения: </t>
  </si>
  <si>
    <t>Ведомственная принадлежность:</t>
  </si>
  <si>
    <t>Обеспечение организованных коллективов обогащенными продуктами промышленного производства</t>
  </si>
  <si>
    <t>наименование продуктов</t>
  </si>
  <si>
    <t>количество потребленного продукта в смену (в кг)</t>
  </si>
  <si>
    <t>норма питания при двухразовом питании, 7-11 лет</t>
  </si>
  <si>
    <t>норма питания при двухразовом питании, 12 лет и старше</t>
  </si>
  <si>
    <t>наименование организации</t>
  </si>
  <si>
    <t>среднесуточная норма, дети 7-11 лет с учетом п.8.1.2.4</t>
  </si>
  <si>
    <t>среднесуточная норма, дети 12 лет и старше с учетом п.8.1.2.4</t>
  </si>
  <si>
    <t xml:space="preserve">кисель витошка </t>
  </si>
  <si>
    <t xml:space="preserve">хлеб обогащенный  Валитек </t>
  </si>
  <si>
    <t xml:space="preserve">соль йодированная </t>
  </si>
  <si>
    <t xml:space="preserve">Соки </t>
  </si>
  <si>
    <t>молоко и кислом.продукты</t>
  </si>
  <si>
    <t>72,6 6</t>
  </si>
  <si>
    <t xml:space="preserve"> СОШ пос Красноглинный </t>
  </si>
  <si>
    <t xml:space="preserve"> СОШ Красноглинный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</si>
</sst>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2" borderId="2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textRotation="90"/>
    </xf>
    <xf numFmtId="0" fontId="2" fillId="3" borderId="2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4" borderId="4" xfId="0" applyFont="1" applyFill="1" applyBorder="1" applyAlignment="1">
      <alignment textRotation="90"/>
    </xf>
    <xf numFmtId="0" fontId="2" fillId="5" borderId="4" xfId="0" applyFont="1" applyFill="1" applyBorder="1" applyAlignment="1">
      <alignment textRotation="90"/>
    </xf>
    <xf numFmtId="0" fontId="2" fillId="4" borderId="5" xfId="0" applyFont="1" applyFill="1" applyBorder="1" applyAlignment="1">
      <alignment textRotation="90"/>
    </xf>
    <xf numFmtId="0" fontId="2" fillId="6" borderId="4" xfId="0" applyFont="1" applyFill="1" applyBorder="1" applyAlignment="1">
      <alignment textRotation="90"/>
    </xf>
    <xf numFmtId="0" fontId="3" fillId="2" borderId="19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" fillId="0" borderId="2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textRotation="90"/>
    </xf>
    <xf numFmtId="0" fontId="2" fillId="9" borderId="2" xfId="0" applyFont="1" applyFill="1" applyBorder="1" applyAlignment="1">
      <alignment textRotation="9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/>
    <xf numFmtId="0" fontId="3" fillId="2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Border="1"/>
    <xf numFmtId="0" fontId="2" fillId="0" borderId="10" xfId="0" applyFont="1" applyBorder="1"/>
    <xf numFmtId="0" fontId="2" fillId="10" borderId="4" xfId="0" applyFont="1" applyFill="1" applyBorder="1" applyAlignment="1">
      <alignment textRotation="90"/>
    </xf>
    <xf numFmtId="0" fontId="2" fillId="11" borderId="5" xfId="0" applyFont="1" applyFill="1" applyBorder="1" applyAlignment="1">
      <alignment textRotation="90"/>
    </xf>
    <xf numFmtId="0" fontId="2" fillId="11" borderId="4" xfId="0" applyFont="1" applyFill="1" applyBorder="1" applyAlignment="1">
      <alignment textRotation="90"/>
    </xf>
    <xf numFmtId="0" fontId="0" fillId="0" borderId="22" xfId="0" applyBorder="1"/>
    <xf numFmtId="0" fontId="0" fillId="0" borderId="21" xfId="0" applyBorder="1"/>
    <xf numFmtId="0" fontId="0" fillId="0" borderId="1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8" borderId="0" xfId="0" applyFont="1" applyFill="1"/>
    <xf numFmtId="0" fontId="0" fillId="0" borderId="0" xfId="0" applyBorder="1"/>
    <xf numFmtId="0" fontId="3" fillId="2" borderId="22" xfId="0" applyFont="1" applyFill="1" applyBorder="1"/>
    <xf numFmtId="0" fontId="0" fillId="12" borderId="0" xfId="0" applyFill="1" applyAlignment="1">
      <alignment vertical="center" wrapText="1"/>
    </xf>
    <xf numFmtId="0" fontId="3" fillId="2" borderId="28" xfId="0" applyFont="1" applyFill="1" applyBorder="1"/>
    <xf numFmtId="0" fontId="3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2" borderId="28" xfId="0" applyFont="1" applyFill="1" applyBorder="1"/>
    <xf numFmtId="0" fontId="4" fillId="11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6" borderId="0" xfId="0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"/>
  <sheetViews>
    <sheetView workbookViewId="0">
      <selection activeCell="J2" sqref="J2:AA2"/>
    </sheetView>
  </sheetViews>
  <sheetFormatPr defaultRowHeight="15"/>
  <cols>
    <col min="1" max="1" width="15" customWidth="1"/>
    <col min="2" max="2" width="3.28515625" bestFit="1" customWidth="1"/>
    <col min="3" max="3" width="7.85546875" bestFit="1" customWidth="1"/>
    <col min="4" max="4" width="4" bestFit="1" customWidth="1"/>
    <col min="5" max="5" width="5.42578125" customWidth="1"/>
    <col min="6" max="6" width="5.28515625" customWidth="1"/>
    <col min="7" max="7" width="4.85546875" customWidth="1"/>
    <col min="8" max="8" width="6.7109375" customWidth="1"/>
    <col min="9" max="9" width="4" bestFit="1" customWidth="1"/>
    <col min="10" max="10" width="5.85546875" customWidth="1"/>
    <col min="11" max="11" width="5.7109375" customWidth="1"/>
    <col min="12" max="13" width="4" bestFit="1" customWidth="1"/>
    <col min="14" max="14" width="5.42578125" customWidth="1"/>
    <col min="15" max="19" width="4" bestFit="1" customWidth="1"/>
    <col min="20" max="20" width="3.28515625" customWidth="1"/>
    <col min="21" max="21" width="5.28515625" customWidth="1"/>
    <col min="22" max="22" width="5.140625" customWidth="1"/>
    <col min="23" max="25" width="4" bestFit="1" customWidth="1"/>
    <col min="26" max="26" width="4.42578125" customWidth="1"/>
    <col min="27" max="27" width="5.5703125" customWidth="1"/>
    <col min="28" max="28" width="5.85546875" customWidth="1"/>
    <col min="29" max="29" width="6.140625" customWidth="1"/>
    <col min="30" max="30" width="5" bestFit="1" customWidth="1"/>
    <col min="31" max="31" width="6" customWidth="1"/>
    <col min="32" max="32" width="5.85546875" customWidth="1"/>
    <col min="33" max="33" width="5.28515625" customWidth="1"/>
    <col min="34" max="34" width="4" bestFit="1" customWidth="1"/>
    <col min="35" max="35" width="5.5703125" customWidth="1"/>
    <col min="36" max="37" width="5" bestFit="1" customWidth="1"/>
    <col min="38" max="38" width="4" bestFit="1" customWidth="1"/>
    <col min="39" max="39" width="4.7109375" customWidth="1"/>
    <col min="40" max="40" width="5" bestFit="1" customWidth="1"/>
    <col min="41" max="41" width="5.140625" customWidth="1"/>
    <col min="42" max="42" width="5" bestFit="1" customWidth="1"/>
    <col min="43" max="43" width="4" customWidth="1"/>
    <col min="44" max="44" width="3.28515625" bestFit="1" customWidth="1"/>
  </cols>
  <sheetData>
    <row r="1" spans="1:4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6">
      <c r="A2" s="3" t="s">
        <v>1</v>
      </c>
      <c r="B2" s="2"/>
      <c r="C2" s="2"/>
      <c r="D2" s="2"/>
      <c r="E2" s="2"/>
      <c r="F2" s="4"/>
      <c r="G2" s="4"/>
      <c r="H2" s="4"/>
      <c r="I2" s="4"/>
      <c r="J2" s="81" t="s">
        <v>71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6" ht="15.7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6" ht="142.5" customHeight="1" thickBot="1">
      <c r="A4" s="31" t="s">
        <v>50</v>
      </c>
      <c r="B4" s="52" t="s">
        <v>2</v>
      </c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33" t="s">
        <v>24</v>
      </c>
      <c r="Y4" s="33" t="s">
        <v>25</v>
      </c>
      <c r="Z4" s="34" t="s">
        <v>26</v>
      </c>
      <c r="AA4" s="36" t="s">
        <v>27</v>
      </c>
      <c r="AB4" s="36" t="s">
        <v>28</v>
      </c>
      <c r="AC4" s="36" t="s">
        <v>29</v>
      </c>
      <c r="AD4" s="36" t="s">
        <v>30</v>
      </c>
      <c r="AE4" s="37" t="s">
        <v>31</v>
      </c>
      <c r="AF4" s="35" t="s">
        <v>32</v>
      </c>
      <c r="AG4" s="35" t="s">
        <v>33</v>
      </c>
      <c r="AH4" s="35" t="s">
        <v>34</v>
      </c>
      <c r="AI4" s="35" t="s">
        <v>35</v>
      </c>
      <c r="AJ4" s="35" t="s">
        <v>36</v>
      </c>
      <c r="AK4" s="35" t="s">
        <v>37</v>
      </c>
      <c r="AL4" s="35" t="s">
        <v>38</v>
      </c>
      <c r="AM4" s="35" t="s">
        <v>39</v>
      </c>
      <c r="AN4" s="35" t="s">
        <v>40</v>
      </c>
      <c r="AO4" s="35" t="s">
        <v>41</v>
      </c>
      <c r="AP4" s="35" t="s">
        <v>42</v>
      </c>
      <c r="AQ4" s="35" t="s">
        <v>43</v>
      </c>
      <c r="AR4" s="38" t="s">
        <v>44</v>
      </c>
    </row>
    <row r="5" spans="1:46" ht="39" customHeight="1">
      <c r="A5" s="39" t="s">
        <v>45</v>
      </c>
      <c r="B5" s="40"/>
      <c r="C5" s="41">
        <v>160</v>
      </c>
      <c r="D5" s="42">
        <v>88</v>
      </c>
      <c r="E5" s="42">
        <v>16.5</v>
      </c>
      <c r="F5" s="42">
        <v>49.5</v>
      </c>
      <c r="G5" s="42">
        <v>16.5</v>
      </c>
      <c r="H5" s="42">
        <v>205.7</v>
      </c>
      <c r="I5" s="42">
        <v>308</v>
      </c>
      <c r="J5" s="42">
        <v>423.5</v>
      </c>
      <c r="K5" s="42">
        <v>16.5</v>
      </c>
      <c r="L5" s="42">
        <v>11</v>
      </c>
      <c r="M5" s="42">
        <v>33</v>
      </c>
      <c r="N5" s="42">
        <v>16.5</v>
      </c>
      <c r="O5" s="42">
        <v>44</v>
      </c>
      <c r="P5" s="42">
        <v>330</v>
      </c>
      <c r="Q5" s="42">
        <v>165</v>
      </c>
      <c r="R5" s="42">
        <v>55</v>
      </c>
      <c r="S5" s="42">
        <v>77</v>
      </c>
      <c r="T5" s="42">
        <v>33</v>
      </c>
      <c r="U5" s="42">
        <v>38.5</v>
      </c>
      <c r="V5" s="42">
        <v>63.8</v>
      </c>
      <c r="W5" s="42">
        <v>11</v>
      </c>
      <c r="X5" s="42">
        <v>11</v>
      </c>
      <c r="Y5" s="42">
        <v>33</v>
      </c>
      <c r="Z5" s="43">
        <v>3.3</v>
      </c>
      <c r="AA5" s="44">
        <v>84.7</v>
      </c>
      <c r="AB5" s="43">
        <v>86.9</v>
      </c>
      <c r="AC5" s="43">
        <v>368.5</v>
      </c>
      <c r="AD5" s="45">
        <v>2585</v>
      </c>
      <c r="AE5" s="46" t="s">
        <v>69</v>
      </c>
      <c r="AF5" s="43">
        <v>1.45</v>
      </c>
      <c r="AG5" s="43">
        <v>1.69</v>
      </c>
      <c r="AH5" s="43">
        <v>847</v>
      </c>
      <c r="AI5" s="43">
        <v>12.1</v>
      </c>
      <c r="AJ5" s="43">
        <v>1210</v>
      </c>
      <c r="AK5" s="43">
        <v>1210</v>
      </c>
      <c r="AL5" s="43">
        <v>275</v>
      </c>
      <c r="AM5" s="43">
        <v>13.2</v>
      </c>
      <c r="AN5" s="43">
        <v>1210</v>
      </c>
      <c r="AO5" s="43">
        <v>0.11</v>
      </c>
      <c r="AP5" s="43">
        <v>0.03</v>
      </c>
      <c r="AQ5" s="43">
        <v>3.3</v>
      </c>
      <c r="AR5" s="47"/>
    </row>
    <row r="6" spans="1:46" ht="71.25" customHeight="1">
      <c r="A6" s="56" t="s">
        <v>59</v>
      </c>
      <c r="B6" s="75"/>
      <c r="C6" s="58">
        <v>96</v>
      </c>
      <c r="D6" s="58">
        <v>52</v>
      </c>
      <c r="E6" s="58">
        <v>10</v>
      </c>
      <c r="F6" s="58">
        <v>30</v>
      </c>
      <c r="G6" s="58">
        <v>10</v>
      </c>
      <c r="H6" s="58">
        <v>124</v>
      </c>
      <c r="I6" s="58">
        <v>184</v>
      </c>
      <c r="J6" s="58">
        <f t="shared" ref="J6:AQ6" si="0">J5*0.7</f>
        <v>296.45</v>
      </c>
      <c r="K6" s="58">
        <v>9</v>
      </c>
      <c r="L6" s="58">
        <v>6</v>
      </c>
      <c r="M6" s="58">
        <v>20</v>
      </c>
      <c r="N6" s="58">
        <v>10</v>
      </c>
      <c r="O6" s="58">
        <v>27</v>
      </c>
      <c r="P6" s="58">
        <v>200</v>
      </c>
      <c r="Q6" s="58">
        <v>100</v>
      </c>
      <c r="R6" s="58">
        <v>33</v>
      </c>
      <c r="S6" s="58">
        <v>47</v>
      </c>
      <c r="T6" s="58">
        <v>20</v>
      </c>
      <c r="U6" s="58">
        <v>24</v>
      </c>
      <c r="V6" s="58">
        <f t="shared" si="0"/>
        <v>44.66</v>
      </c>
      <c r="W6" s="58">
        <f t="shared" si="0"/>
        <v>7.6999999999999993</v>
      </c>
      <c r="X6" s="58">
        <f t="shared" si="0"/>
        <v>7.6999999999999993</v>
      </c>
      <c r="Y6" s="58">
        <f t="shared" si="0"/>
        <v>23.099999999999998</v>
      </c>
      <c r="Z6" s="58">
        <v>2</v>
      </c>
      <c r="AA6" s="58">
        <f t="shared" si="0"/>
        <v>59.29</v>
      </c>
      <c r="AB6" s="58">
        <f t="shared" si="0"/>
        <v>60.83</v>
      </c>
      <c r="AC6" s="58">
        <f t="shared" si="0"/>
        <v>257.95</v>
      </c>
      <c r="AD6" s="58">
        <f t="shared" si="0"/>
        <v>1809.4999999999998</v>
      </c>
      <c r="AE6" s="58">
        <v>43.56</v>
      </c>
      <c r="AF6" s="58">
        <f t="shared" si="0"/>
        <v>1.0149999999999999</v>
      </c>
      <c r="AG6" s="58">
        <f t="shared" si="0"/>
        <v>1.1829999999999998</v>
      </c>
      <c r="AH6" s="58">
        <f t="shared" si="0"/>
        <v>592.9</v>
      </c>
      <c r="AI6" s="58">
        <f t="shared" si="0"/>
        <v>8.4699999999999989</v>
      </c>
      <c r="AJ6" s="58">
        <f t="shared" si="0"/>
        <v>847</v>
      </c>
      <c r="AK6" s="58">
        <f t="shared" si="0"/>
        <v>847</v>
      </c>
      <c r="AL6" s="58">
        <f t="shared" si="0"/>
        <v>192.5</v>
      </c>
      <c r="AM6" s="58">
        <f t="shared" si="0"/>
        <v>9.2399999999999984</v>
      </c>
      <c r="AN6" s="58">
        <f t="shared" si="0"/>
        <v>847</v>
      </c>
      <c r="AO6" s="58">
        <f t="shared" si="0"/>
        <v>7.6999999999999999E-2</v>
      </c>
      <c r="AP6" s="58">
        <f t="shared" si="0"/>
        <v>2.0999999999999998E-2</v>
      </c>
      <c r="AQ6" s="58">
        <f t="shared" si="0"/>
        <v>2.3099999999999996</v>
      </c>
      <c r="AR6" s="58"/>
    </row>
    <row r="7" spans="1:46">
      <c r="A7" s="48" t="s">
        <v>46</v>
      </c>
      <c r="B7" s="49"/>
      <c r="C7" s="48">
        <v>95</v>
      </c>
      <c r="D7" s="48">
        <v>52</v>
      </c>
      <c r="E7" s="48">
        <v>11</v>
      </c>
      <c r="F7" s="48">
        <v>35</v>
      </c>
      <c r="G7" s="48">
        <v>12</v>
      </c>
      <c r="H7" s="48">
        <v>125</v>
      </c>
      <c r="I7" s="48">
        <v>185</v>
      </c>
      <c r="J7" s="48">
        <v>300</v>
      </c>
      <c r="K7" s="48">
        <v>8</v>
      </c>
      <c r="L7" s="48">
        <v>7</v>
      </c>
      <c r="M7" s="48">
        <v>21</v>
      </c>
      <c r="N7" s="48">
        <v>11</v>
      </c>
      <c r="O7" s="48">
        <v>28</v>
      </c>
      <c r="P7" s="48">
        <v>190</v>
      </c>
      <c r="Q7" s="48">
        <v>99</v>
      </c>
      <c r="R7" s="48">
        <v>34</v>
      </c>
      <c r="S7" s="50">
        <v>48</v>
      </c>
      <c r="T7" s="50">
        <v>19</v>
      </c>
      <c r="U7" s="50">
        <v>26</v>
      </c>
      <c r="V7" s="48">
        <v>47</v>
      </c>
      <c r="W7" s="48">
        <v>9</v>
      </c>
      <c r="X7" s="48">
        <v>8</v>
      </c>
      <c r="Y7" s="48">
        <v>28</v>
      </c>
      <c r="Z7" s="48">
        <v>2</v>
      </c>
      <c r="AA7" s="48">
        <v>59</v>
      </c>
      <c r="AB7" s="48">
        <v>59</v>
      </c>
      <c r="AC7" s="48">
        <v>262</v>
      </c>
      <c r="AD7" s="48">
        <v>1900</v>
      </c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50"/>
    </row>
    <row r="8" spans="1:46">
      <c r="A8" s="53" t="s">
        <v>47</v>
      </c>
      <c r="B8" s="54"/>
      <c r="C8" s="55">
        <v>99</v>
      </c>
      <c r="D8" s="55">
        <v>100</v>
      </c>
      <c r="E8" s="55">
        <v>101</v>
      </c>
      <c r="F8" s="55">
        <v>103</v>
      </c>
      <c r="G8" s="55">
        <v>103</v>
      </c>
      <c r="H8" s="55">
        <v>100</v>
      </c>
      <c r="I8" s="55">
        <v>100</v>
      </c>
      <c r="J8" s="55">
        <v>102</v>
      </c>
      <c r="K8" s="55">
        <v>98</v>
      </c>
      <c r="L8" s="55">
        <v>101</v>
      </c>
      <c r="M8" s="55">
        <v>101</v>
      </c>
      <c r="N8" s="55">
        <v>101</v>
      </c>
      <c r="O8" s="55">
        <v>101</v>
      </c>
      <c r="P8" s="55">
        <v>98</v>
      </c>
      <c r="Q8" s="55">
        <v>99</v>
      </c>
      <c r="R8" s="55">
        <v>101</v>
      </c>
      <c r="S8" s="55">
        <v>101</v>
      </c>
      <c r="T8" s="55">
        <v>99</v>
      </c>
      <c r="U8" s="55">
        <v>102</v>
      </c>
      <c r="V8" s="55">
        <v>101</v>
      </c>
      <c r="W8" s="55">
        <v>101</v>
      </c>
      <c r="X8" s="55">
        <v>100</v>
      </c>
      <c r="Y8" s="55">
        <v>106</v>
      </c>
      <c r="Z8" s="55">
        <v>100</v>
      </c>
      <c r="AA8" s="55">
        <v>100</v>
      </c>
      <c r="AB8" s="55">
        <v>101</v>
      </c>
      <c r="AC8" s="55">
        <v>101</v>
      </c>
      <c r="AD8" s="55">
        <v>107</v>
      </c>
      <c r="AE8" s="55"/>
      <c r="AF8" s="55">
        <f t="shared" ref="AF8:AQ8" si="1">AF7/AF5*100</f>
        <v>0</v>
      </c>
      <c r="AG8" s="55">
        <f t="shared" si="1"/>
        <v>0</v>
      </c>
      <c r="AH8" s="55">
        <f t="shared" si="1"/>
        <v>0</v>
      </c>
      <c r="AI8" s="55">
        <f t="shared" si="1"/>
        <v>0</v>
      </c>
      <c r="AJ8" s="55">
        <f t="shared" si="1"/>
        <v>0</v>
      </c>
      <c r="AK8" s="55">
        <f t="shared" si="1"/>
        <v>0</v>
      </c>
      <c r="AL8" s="55">
        <f t="shared" si="1"/>
        <v>0</v>
      </c>
      <c r="AM8" s="55">
        <f t="shared" si="1"/>
        <v>0</v>
      </c>
      <c r="AN8" s="55">
        <f t="shared" si="1"/>
        <v>0</v>
      </c>
      <c r="AO8" s="55">
        <f t="shared" si="1"/>
        <v>0</v>
      </c>
      <c r="AP8" s="55">
        <f t="shared" si="1"/>
        <v>0</v>
      </c>
      <c r="AQ8" s="55">
        <f t="shared" si="1"/>
        <v>0</v>
      </c>
      <c r="AR8" s="55"/>
      <c r="AS8" s="55"/>
      <c r="AT8" s="55"/>
    </row>
    <row r="9" spans="1:46" ht="65.25" customHeight="1">
      <c r="A9" s="56" t="s">
        <v>48</v>
      </c>
      <c r="B9" s="57"/>
      <c r="C9" s="58">
        <v>220</v>
      </c>
      <c r="D9" s="58">
        <v>132</v>
      </c>
      <c r="E9" s="58">
        <v>22</v>
      </c>
      <c r="F9" s="58">
        <v>55</v>
      </c>
      <c r="G9" s="58">
        <v>22</v>
      </c>
      <c r="H9" s="58">
        <v>205.7</v>
      </c>
      <c r="I9" s="58">
        <v>352</v>
      </c>
      <c r="J9" s="58">
        <v>423.5</v>
      </c>
      <c r="K9" s="58">
        <v>22</v>
      </c>
      <c r="L9" s="58">
        <v>16.5</v>
      </c>
      <c r="M9" s="58">
        <v>38.5</v>
      </c>
      <c r="N9" s="58">
        <v>19.8</v>
      </c>
      <c r="O9" s="58">
        <v>1.1000000000000001</v>
      </c>
      <c r="P9" s="58">
        <v>385</v>
      </c>
      <c r="Q9" s="58">
        <v>198</v>
      </c>
      <c r="R9" s="58">
        <v>66</v>
      </c>
      <c r="S9" s="58">
        <v>85.8</v>
      </c>
      <c r="T9" s="58">
        <v>44</v>
      </c>
      <c r="U9" s="58">
        <v>58.3</v>
      </c>
      <c r="V9" s="58">
        <v>84.7</v>
      </c>
      <c r="W9" s="58">
        <v>11</v>
      </c>
      <c r="X9" s="58">
        <v>16.5</v>
      </c>
      <c r="Y9" s="58">
        <v>38.5</v>
      </c>
      <c r="Z9" s="58">
        <v>5.5</v>
      </c>
      <c r="AA9" s="58">
        <v>99</v>
      </c>
      <c r="AB9" s="58">
        <v>101.2</v>
      </c>
      <c r="AC9" s="58">
        <v>421.3</v>
      </c>
      <c r="AD9" s="58">
        <v>2992</v>
      </c>
      <c r="AE9" s="58">
        <v>77</v>
      </c>
      <c r="AF9" s="58">
        <v>1.54</v>
      </c>
      <c r="AG9" s="58">
        <v>1.76</v>
      </c>
      <c r="AH9" s="58">
        <v>990</v>
      </c>
      <c r="AI9" s="58">
        <v>11</v>
      </c>
      <c r="AJ9" s="58">
        <v>1320</v>
      </c>
      <c r="AK9" s="58">
        <v>1320</v>
      </c>
      <c r="AL9" s="58">
        <v>330</v>
      </c>
      <c r="AM9" s="58">
        <v>19.8</v>
      </c>
      <c r="AN9" s="58">
        <v>1320</v>
      </c>
      <c r="AO9" s="58">
        <v>0.11</v>
      </c>
      <c r="AP9" s="58">
        <v>0.06</v>
      </c>
      <c r="AQ9" s="58">
        <v>4.4000000000000004</v>
      </c>
      <c r="AR9" s="57"/>
    </row>
    <row r="10" spans="1:46" ht="75" customHeight="1">
      <c r="A10" s="56" t="s">
        <v>60</v>
      </c>
      <c r="B10" s="57"/>
      <c r="C10" s="58">
        <f>C9*0.7</f>
        <v>154</v>
      </c>
      <c r="D10" s="58">
        <f t="shared" ref="D10:AQ10" si="2">D9*0.7</f>
        <v>92.399999999999991</v>
      </c>
      <c r="E10" s="58">
        <f t="shared" si="2"/>
        <v>15.399999999999999</v>
      </c>
      <c r="F10" s="58">
        <f t="shared" si="2"/>
        <v>38.5</v>
      </c>
      <c r="G10" s="58">
        <f t="shared" si="2"/>
        <v>15.399999999999999</v>
      </c>
      <c r="H10" s="58">
        <f t="shared" si="2"/>
        <v>143.98999999999998</v>
      </c>
      <c r="I10" s="58">
        <f t="shared" si="2"/>
        <v>246.39999999999998</v>
      </c>
      <c r="J10" s="58">
        <f t="shared" si="2"/>
        <v>296.45</v>
      </c>
      <c r="K10" s="58">
        <f t="shared" si="2"/>
        <v>15.399999999999999</v>
      </c>
      <c r="L10" s="58">
        <f t="shared" si="2"/>
        <v>11.549999999999999</v>
      </c>
      <c r="M10" s="58">
        <f t="shared" si="2"/>
        <v>26.95</v>
      </c>
      <c r="N10" s="58">
        <f t="shared" si="2"/>
        <v>13.86</v>
      </c>
      <c r="O10" s="58">
        <f t="shared" si="2"/>
        <v>0.77</v>
      </c>
      <c r="P10" s="58">
        <f t="shared" si="2"/>
        <v>269.5</v>
      </c>
      <c r="Q10" s="58">
        <f t="shared" si="2"/>
        <v>138.6</v>
      </c>
      <c r="R10" s="58">
        <f t="shared" si="2"/>
        <v>46.199999999999996</v>
      </c>
      <c r="S10" s="58">
        <f t="shared" si="2"/>
        <v>60.059999999999995</v>
      </c>
      <c r="T10" s="58">
        <f t="shared" si="2"/>
        <v>30.799999999999997</v>
      </c>
      <c r="U10" s="58">
        <f t="shared" si="2"/>
        <v>40.809999999999995</v>
      </c>
      <c r="V10" s="58">
        <f t="shared" si="2"/>
        <v>59.29</v>
      </c>
      <c r="W10" s="58">
        <f t="shared" si="2"/>
        <v>7.6999999999999993</v>
      </c>
      <c r="X10" s="58">
        <f t="shared" si="2"/>
        <v>11.549999999999999</v>
      </c>
      <c r="Y10" s="58">
        <f t="shared" si="2"/>
        <v>26.95</v>
      </c>
      <c r="Z10" s="58">
        <f t="shared" si="2"/>
        <v>3.8499999999999996</v>
      </c>
      <c r="AA10" s="58">
        <f t="shared" si="2"/>
        <v>69.3</v>
      </c>
      <c r="AB10" s="58">
        <f t="shared" si="2"/>
        <v>70.84</v>
      </c>
      <c r="AC10" s="58">
        <f t="shared" si="2"/>
        <v>294.90999999999997</v>
      </c>
      <c r="AD10" s="58">
        <f t="shared" si="2"/>
        <v>2094.4</v>
      </c>
      <c r="AE10" s="58">
        <f t="shared" si="2"/>
        <v>53.9</v>
      </c>
      <c r="AF10" s="58">
        <f t="shared" si="2"/>
        <v>1.0779999999999998</v>
      </c>
      <c r="AG10" s="58">
        <f t="shared" si="2"/>
        <v>1.232</v>
      </c>
      <c r="AH10" s="58">
        <f t="shared" si="2"/>
        <v>693</v>
      </c>
      <c r="AI10" s="58">
        <f t="shared" si="2"/>
        <v>7.6999999999999993</v>
      </c>
      <c r="AJ10" s="58">
        <f t="shared" si="2"/>
        <v>923.99999999999989</v>
      </c>
      <c r="AK10" s="58">
        <f t="shared" si="2"/>
        <v>923.99999999999989</v>
      </c>
      <c r="AL10" s="58">
        <f t="shared" si="2"/>
        <v>230.99999999999997</v>
      </c>
      <c r="AM10" s="58">
        <f t="shared" si="2"/>
        <v>13.86</v>
      </c>
      <c r="AN10" s="58">
        <f t="shared" si="2"/>
        <v>923.99999999999989</v>
      </c>
      <c r="AO10" s="58">
        <f t="shared" si="2"/>
        <v>7.6999999999999999E-2</v>
      </c>
      <c r="AP10" s="58">
        <f t="shared" si="2"/>
        <v>4.1999999999999996E-2</v>
      </c>
      <c r="AQ10" s="58">
        <f t="shared" si="2"/>
        <v>3.08</v>
      </c>
      <c r="AR10" s="57"/>
    </row>
    <row r="11" spans="1:46" ht="15.75" thickBot="1">
      <c r="A11" s="29" t="s">
        <v>46</v>
      </c>
      <c r="B11" s="13"/>
      <c r="C11" s="14">
        <v>160</v>
      </c>
      <c r="D11" s="15">
        <v>90</v>
      </c>
      <c r="E11" s="15">
        <v>15</v>
      </c>
      <c r="F11" s="15">
        <v>40</v>
      </c>
      <c r="G11" s="15">
        <v>16</v>
      </c>
      <c r="H11" s="15">
        <v>150</v>
      </c>
      <c r="I11" s="15">
        <v>250</v>
      </c>
      <c r="J11" s="15">
        <v>300</v>
      </c>
      <c r="K11" s="15">
        <v>16</v>
      </c>
      <c r="L11" s="15">
        <v>12</v>
      </c>
      <c r="M11" s="15">
        <v>28</v>
      </c>
      <c r="N11" s="15">
        <v>13</v>
      </c>
      <c r="O11" s="15">
        <v>1</v>
      </c>
      <c r="P11" s="15">
        <v>280</v>
      </c>
      <c r="Q11" s="15">
        <v>140</v>
      </c>
      <c r="R11" s="15">
        <v>48</v>
      </c>
      <c r="S11" s="16">
        <v>62</v>
      </c>
      <c r="T11" s="16">
        <v>30</v>
      </c>
      <c r="U11" s="16">
        <v>44</v>
      </c>
      <c r="V11" s="15">
        <v>61</v>
      </c>
      <c r="W11" s="15">
        <v>8</v>
      </c>
      <c r="X11" s="15">
        <v>12</v>
      </c>
      <c r="Y11" s="15">
        <v>30</v>
      </c>
      <c r="Z11" s="17">
        <v>4</v>
      </c>
      <c r="AA11" s="18">
        <v>70</v>
      </c>
      <c r="AB11" s="15">
        <v>73</v>
      </c>
      <c r="AC11" s="15">
        <v>300</v>
      </c>
      <c r="AD11" s="19">
        <v>2200</v>
      </c>
      <c r="AE11" s="14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7"/>
      <c r="AR11" s="20"/>
    </row>
    <row r="12" spans="1:46" ht="15.75" thickBot="1">
      <c r="A12" s="30" t="s">
        <v>47</v>
      </c>
      <c r="B12" s="21"/>
      <c r="C12" s="22">
        <v>102</v>
      </c>
      <c r="D12" s="22">
        <v>99</v>
      </c>
      <c r="E12" s="22">
        <v>99</v>
      </c>
      <c r="F12" s="22">
        <v>103</v>
      </c>
      <c r="G12" s="22">
        <f t="shared" ref="G12:AQ12" si="3">G11/G9*100</f>
        <v>72.727272727272734</v>
      </c>
      <c r="H12" s="22">
        <v>101</v>
      </c>
      <c r="I12" s="22">
        <v>101</v>
      </c>
      <c r="J12" s="22">
        <v>101</v>
      </c>
      <c r="K12" s="22">
        <v>101</v>
      </c>
      <c r="L12" s="22">
        <v>100</v>
      </c>
      <c r="M12" s="22">
        <v>101</v>
      </c>
      <c r="N12" s="22">
        <v>99</v>
      </c>
      <c r="O12" s="22">
        <v>101</v>
      </c>
      <c r="P12" s="22">
        <v>102</v>
      </c>
      <c r="Q12" s="22">
        <v>100</v>
      </c>
      <c r="R12" s="22">
        <v>101</v>
      </c>
      <c r="S12" s="22">
        <v>101</v>
      </c>
      <c r="T12" s="22">
        <v>99</v>
      </c>
      <c r="U12" s="22">
        <v>103</v>
      </c>
      <c r="V12" s="22">
        <v>101</v>
      </c>
      <c r="W12" s="22">
        <v>100</v>
      </c>
      <c r="X12" s="22">
        <v>100</v>
      </c>
      <c r="Y12" s="22">
        <v>104</v>
      </c>
      <c r="Z12" s="22">
        <v>100</v>
      </c>
      <c r="AA12" s="23">
        <v>100</v>
      </c>
      <c r="AB12" s="22">
        <v>101</v>
      </c>
      <c r="AC12" s="22">
        <v>102</v>
      </c>
      <c r="AD12" s="24">
        <v>102</v>
      </c>
      <c r="AE12" s="22">
        <f t="shared" si="3"/>
        <v>0</v>
      </c>
      <c r="AF12" s="22">
        <f t="shared" si="3"/>
        <v>0</v>
      </c>
      <c r="AG12" s="22">
        <f t="shared" si="3"/>
        <v>0</v>
      </c>
      <c r="AH12" s="22">
        <f t="shared" si="3"/>
        <v>0</v>
      </c>
      <c r="AI12" s="22">
        <f t="shared" si="3"/>
        <v>0</v>
      </c>
      <c r="AJ12" s="22">
        <f t="shared" si="3"/>
        <v>0</v>
      </c>
      <c r="AK12" s="22">
        <f t="shared" si="3"/>
        <v>0</v>
      </c>
      <c r="AL12" s="22">
        <f t="shared" si="3"/>
        <v>0</v>
      </c>
      <c r="AM12" s="22">
        <f t="shared" si="3"/>
        <v>0</v>
      </c>
      <c r="AN12" s="22">
        <f t="shared" si="3"/>
        <v>0</v>
      </c>
      <c r="AO12" s="22">
        <f t="shared" si="3"/>
        <v>0</v>
      </c>
      <c r="AP12" s="22">
        <f t="shared" si="3"/>
        <v>0</v>
      </c>
      <c r="AQ12" s="22">
        <f t="shared" si="3"/>
        <v>0</v>
      </c>
      <c r="AR12" s="22"/>
    </row>
  </sheetData>
  <mergeCells count="1">
    <mergeCell ref="J2:AA2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7"/>
  <sheetViews>
    <sheetView zoomScale="90" zoomScaleNormal="90" workbookViewId="0">
      <selection activeCell="U4" sqref="U4"/>
    </sheetView>
  </sheetViews>
  <sheetFormatPr defaultRowHeight="15"/>
  <cols>
    <col min="1" max="1" width="17.5703125" customWidth="1"/>
    <col min="2" max="2" width="3.28515625" bestFit="1" customWidth="1"/>
    <col min="3" max="3" width="7.28515625" customWidth="1"/>
    <col min="4" max="4" width="5" customWidth="1"/>
    <col min="5" max="5" width="9.5703125" customWidth="1"/>
    <col min="6" max="6" width="3.85546875" customWidth="1"/>
    <col min="7" max="7" width="5.28515625" customWidth="1"/>
    <col min="8" max="8" width="4.85546875" customWidth="1"/>
    <col min="9" max="9" width="5.28515625" customWidth="1"/>
    <col min="10" max="10" width="5" customWidth="1"/>
    <col min="11" max="15" width="3.28515625" bestFit="1" customWidth="1"/>
    <col min="16" max="17" width="5.28515625" customWidth="1"/>
    <col min="18" max="27" width="3.28515625" bestFit="1" customWidth="1"/>
    <col min="28" max="28" width="4.140625" customWidth="1"/>
    <col min="29" max="29" width="5" customWidth="1"/>
    <col min="30" max="30" width="6.140625" customWidth="1"/>
    <col min="31" max="31" width="3.28515625" bestFit="1" customWidth="1"/>
    <col min="32" max="33" width="4" bestFit="1" customWidth="1"/>
    <col min="34" max="34" width="5.7109375" customWidth="1"/>
    <col min="35" max="35" width="3.28515625" bestFit="1" customWidth="1"/>
    <col min="36" max="36" width="6.5703125" customWidth="1"/>
    <col min="37" max="37" width="6.28515625" customWidth="1"/>
    <col min="38" max="38" width="5.28515625" customWidth="1"/>
    <col min="39" max="39" width="3.28515625" bestFit="1" customWidth="1"/>
    <col min="40" max="40" width="6.5703125" customWidth="1"/>
    <col min="41" max="41" width="4" bestFit="1" customWidth="1"/>
    <col min="42" max="42" width="5" bestFit="1" customWidth="1"/>
    <col min="43" max="44" width="3.28515625" bestFit="1" customWidth="1"/>
  </cols>
  <sheetData>
    <row r="1" spans="1:44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>
      <c r="A2" s="82" t="s">
        <v>52</v>
      </c>
      <c r="B2" s="82"/>
      <c r="C2" s="82"/>
      <c r="D2" s="82"/>
      <c r="E2" s="82"/>
      <c r="F2" s="73" t="s">
        <v>53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7" thickBot="1">
      <c r="A4" s="59" t="s">
        <v>54</v>
      </c>
      <c r="B4" s="59"/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  <c r="U4" s="62"/>
      <c r="V4" s="62"/>
      <c r="W4" s="62"/>
      <c r="X4" s="62"/>
      <c r="Y4" s="62"/>
      <c r="Z4" s="62"/>
      <c r="AA4" s="6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75" thickBot="1">
      <c r="A5" s="3" t="s">
        <v>55</v>
      </c>
      <c r="B5" s="2"/>
      <c r="C5" s="2"/>
      <c r="D5" s="2"/>
      <c r="E5" s="63"/>
      <c r="F5" s="63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75" thickBo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46.25" thickBot="1">
      <c r="A7" s="27"/>
      <c r="B7" s="51" t="s">
        <v>2</v>
      </c>
      <c r="C7" s="32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33" t="s">
        <v>10</v>
      </c>
      <c r="K7" s="33" t="s">
        <v>11</v>
      </c>
      <c r="L7" s="33" t="s">
        <v>12</v>
      </c>
      <c r="M7" s="33" t="s">
        <v>13</v>
      </c>
      <c r="N7" s="33" t="s">
        <v>14</v>
      </c>
      <c r="O7" s="33" t="s">
        <v>15</v>
      </c>
      <c r="P7" s="33" t="s">
        <v>16</v>
      </c>
      <c r="Q7" s="33" t="s">
        <v>17</v>
      </c>
      <c r="R7" s="33" t="s">
        <v>18</v>
      </c>
      <c r="S7" s="33" t="s">
        <v>19</v>
      </c>
      <c r="T7" s="33" t="s">
        <v>20</v>
      </c>
      <c r="U7" s="33" t="s">
        <v>21</v>
      </c>
      <c r="V7" s="33" t="s">
        <v>22</v>
      </c>
      <c r="W7" s="33" t="s">
        <v>23</v>
      </c>
      <c r="X7" s="33" t="s">
        <v>24</v>
      </c>
      <c r="Y7" s="33" t="s">
        <v>25</v>
      </c>
      <c r="Z7" s="34" t="s">
        <v>26</v>
      </c>
      <c r="AA7" s="65" t="s">
        <v>27</v>
      </c>
      <c r="AB7" s="65" t="s">
        <v>28</v>
      </c>
      <c r="AC7" s="65" t="s">
        <v>29</v>
      </c>
      <c r="AD7" s="65" t="s">
        <v>30</v>
      </c>
      <c r="AE7" s="66" t="s">
        <v>31</v>
      </c>
      <c r="AF7" s="67" t="s">
        <v>32</v>
      </c>
      <c r="AG7" s="67" t="s">
        <v>33</v>
      </c>
      <c r="AH7" s="67" t="s">
        <v>34</v>
      </c>
      <c r="AI7" s="67" t="s">
        <v>35</v>
      </c>
      <c r="AJ7" s="67" t="s">
        <v>36</v>
      </c>
      <c r="AK7" s="67" t="s">
        <v>37</v>
      </c>
      <c r="AL7" s="67" t="s">
        <v>38</v>
      </c>
      <c r="AM7" s="67" t="s">
        <v>39</v>
      </c>
      <c r="AN7" s="67" t="s">
        <v>40</v>
      </c>
      <c r="AO7" s="67" t="s">
        <v>41</v>
      </c>
      <c r="AP7" s="67" t="s">
        <v>42</v>
      </c>
      <c r="AQ7" s="67" t="s">
        <v>43</v>
      </c>
      <c r="AR7" s="38" t="s">
        <v>44</v>
      </c>
    </row>
    <row r="8" spans="1:44" ht="39" thickBot="1">
      <c r="A8" s="28" t="s">
        <v>45</v>
      </c>
      <c r="B8" s="5"/>
      <c r="C8" s="6">
        <v>150</v>
      </c>
      <c r="D8" s="7">
        <v>80</v>
      </c>
      <c r="E8" s="7">
        <v>15</v>
      </c>
      <c r="F8" s="7">
        <v>45</v>
      </c>
      <c r="G8" s="7">
        <v>15</v>
      </c>
      <c r="H8" s="7">
        <v>187</v>
      </c>
      <c r="I8" s="7">
        <v>280</v>
      </c>
      <c r="J8" s="7">
        <v>385</v>
      </c>
      <c r="K8" s="7">
        <v>15</v>
      </c>
      <c r="L8" s="7">
        <v>10</v>
      </c>
      <c r="M8" s="7">
        <v>30</v>
      </c>
      <c r="N8" s="7">
        <v>15</v>
      </c>
      <c r="O8" s="7">
        <v>1</v>
      </c>
      <c r="P8" s="7">
        <v>300</v>
      </c>
      <c r="Q8" s="7">
        <v>150</v>
      </c>
      <c r="R8" s="7">
        <v>50</v>
      </c>
      <c r="S8" s="7">
        <v>70</v>
      </c>
      <c r="T8" s="7">
        <v>30</v>
      </c>
      <c r="U8" s="7">
        <v>35</v>
      </c>
      <c r="V8" s="7">
        <v>58</v>
      </c>
      <c r="W8" s="7">
        <v>10</v>
      </c>
      <c r="X8" s="7">
        <v>10</v>
      </c>
      <c r="Y8" s="7">
        <v>30</v>
      </c>
      <c r="Z8" s="8">
        <v>3</v>
      </c>
      <c r="AA8" s="9">
        <v>77</v>
      </c>
      <c r="AB8" s="8">
        <v>79</v>
      </c>
      <c r="AC8" s="8">
        <v>335</v>
      </c>
      <c r="AD8" s="10">
        <v>2350</v>
      </c>
      <c r="AE8" s="11">
        <v>60</v>
      </c>
      <c r="AF8" s="8">
        <v>1.2</v>
      </c>
      <c r="AG8" s="8">
        <v>1.4</v>
      </c>
      <c r="AH8" s="8">
        <v>700</v>
      </c>
      <c r="AI8" s="8">
        <v>10</v>
      </c>
      <c r="AJ8" s="8">
        <v>1100</v>
      </c>
      <c r="AK8" s="8">
        <v>1100</v>
      </c>
      <c r="AL8" s="8">
        <v>250</v>
      </c>
      <c r="AM8" s="8">
        <v>12</v>
      </c>
      <c r="AN8" s="8">
        <v>1100</v>
      </c>
      <c r="AO8" s="8">
        <v>0.1</v>
      </c>
      <c r="AP8" s="8">
        <v>0.03</v>
      </c>
      <c r="AQ8" s="8">
        <v>3</v>
      </c>
      <c r="AR8" s="12"/>
    </row>
    <row r="9" spans="1:44" ht="60" customHeight="1" thickBot="1">
      <c r="A9" s="28" t="s">
        <v>62</v>
      </c>
      <c r="B9" s="77"/>
      <c r="C9" s="78">
        <f>C8*110/100</f>
        <v>165</v>
      </c>
      <c r="D9" s="78">
        <f t="shared" ref="D9:AQ9" si="0">D8*110/100</f>
        <v>88</v>
      </c>
      <c r="E9" s="78">
        <f t="shared" si="0"/>
        <v>16.5</v>
      </c>
      <c r="F9" s="78">
        <f t="shared" si="0"/>
        <v>49.5</v>
      </c>
      <c r="G9" s="78">
        <f t="shared" si="0"/>
        <v>16.5</v>
      </c>
      <c r="H9" s="78">
        <f t="shared" si="0"/>
        <v>205.7</v>
      </c>
      <c r="I9" s="78">
        <f t="shared" si="0"/>
        <v>308</v>
      </c>
      <c r="J9" s="78">
        <f t="shared" si="0"/>
        <v>423.5</v>
      </c>
      <c r="K9" s="78">
        <f t="shared" si="0"/>
        <v>16.5</v>
      </c>
      <c r="L9" s="78">
        <f t="shared" si="0"/>
        <v>11</v>
      </c>
      <c r="M9" s="78">
        <f t="shared" si="0"/>
        <v>33</v>
      </c>
      <c r="N9" s="78">
        <f t="shared" si="0"/>
        <v>16.5</v>
      </c>
      <c r="O9" s="78">
        <f t="shared" si="0"/>
        <v>1.1000000000000001</v>
      </c>
      <c r="P9" s="78">
        <f t="shared" si="0"/>
        <v>330</v>
      </c>
      <c r="Q9" s="78">
        <f t="shared" si="0"/>
        <v>165</v>
      </c>
      <c r="R9" s="78">
        <f t="shared" si="0"/>
        <v>55</v>
      </c>
      <c r="S9" s="78">
        <f t="shared" si="0"/>
        <v>77</v>
      </c>
      <c r="T9" s="78">
        <f t="shared" si="0"/>
        <v>33</v>
      </c>
      <c r="U9" s="78">
        <f t="shared" si="0"/>
        <v>38.5</v>
      </c>
      <c r="V9" s="78">
        <f t="shared" si="0"/>
        <v>63.8</v>
      </c>
      <c r="W9" s="78">
        <f t="shared" si="0"/>
        <v>11</v>
      </c>
      <c r="X9" s="78">
        <f t="shared" si="0"/>
        <v>11</v>
      </c>
      <c r="Y9" s="78">
        <f t="shared" si="0"/>
        <v>33</v>
      </c>
      <c r="Z9" s="78">
        <f t="shared" si="0"/>
        <v>3.3</v>
      </c>
      <c r="AA9" s="78">
        <f t="shared" si="0"/>
        <v>84.7</v>
      </c>
      <c r="AB9" s="78">
        <f t="shared" si="0"/>
        <v>86.9</v>
      </c>
      <c r="AC9" s="78">
        <f t="shared" si="0"/>
        <v>368.5</v>
      </c>
      <c r="AD9" s="78">
        <f t="shared" si="0"/>
        <v>2585</v>
      </c>
      <c r="AE9" s="78">
        <f t="shared" si="0"/>
        <v>66</v>
      </c>
      <c r="AF9" s="78">
        <f t="shared" si="0"/>
        <v>1.32</v>
      </c>
      <c r="AG9" s="78">
        <f t="shared" si="0"/>
        <v>1.54</v>
      </c>
      <c r="AH9" s="78">
        <f t="shared" si="0"/>
        <v>770</v>
      </c>
      <c r="AI9" s="78">
        <f t="shared" si="0"/>
        <v>11</v>
      </c>
      <c r="AJ9" s="78">
        <f t="shared" si="0"/>
        <v>1210</v>
      </c>
      <c r="AK9" s="78">
        <f t="shared" si="0"/>
        <v>1210</v>
      </c>
      <c r="AL9" s="78">
        <f t="shared" si="0"/>
        <v>275</v>
      </c>
      <c r="AM9" s="78">
        <f t="shared" si="0"/>
        <v>13.2</v>
      </c>
      <c r="AN9" s="78">
        <f t="shared" si="0"/>
        <v>1210</v>
      </c>
      <c r="AO9" s="78">
        <f t="shared" si="0"/>
        <v>0.11</v>
      </c>
      <c r="AP9" s="78">
        <f t="shared" si="0"/>
        <v>3.3000000000000002E-2</v>
      </c>
      <c r="AQ9" s="78">
        <f t="shared" si="0"/>
        <v>3.3</v>
      </c>
      <c r="AR9" s="79"/>
    </row>
    <row r="10" spans="1:44" ht="15.75" thickBot="1">
      <c r="A10" s="29" t="s">
        <v>46</v>
      </c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  <c r="T10" s="16"/>
      <c r="U10" s="16"/>
      <c r="V10" s="15"/>
      <c r="W10" s="15"/>
      <c r="X10" s="15"/>
      <c r="Y10" s="15"/>
      <c r="Z10" s="17"/>
      <c r="AA10" s="18"/>
      <c r="AB10" s="15"/>
      <c r="AC10" s="15"/>
      <c r="AD10" s="19"/>
      <c r="AE10" s="14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7"/>
      <c r="AR10" s="20"/>
    </row>
    <row r="11" spans="1:44" ht="15.75" thickBot="1">
      <c r="A11" s="30" t="s">
        <v>47</v>
      </c>
      <c r="B11" s="21"/>
      <c r="C11" s="22">
        <f>C10/C9*100</f>
        <v>0</v>
      </c>
      <c r="D11" s="22">
        <f t="shared" ref="D11:AQ11" si="1">D10/D9*100</f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  <c r="R11" s="22">
        <f t="shared" si="1"/>
        <v>0</v>
      </c>
      <c r="S11" s="22">
        <f t="shared" si="1"/>
        <v>0</v>
      </c>
      <c r="T11" s="22">
        <f t="shared" si="1"/>
        <v>0</v>
      </c>
      <c r="U11" s="22">
        <f t="shared" si="1"/>
        <v>0</v>
      </c>
      <c r="V11" s="22">
        <f t="shared" si="1"/>
        <v>0</v>
      </c>
      <c r="W11" s="22">
        <f t="shared" si="1"/>
        <v>0</v>
      </c>
      <c r="X11" s="22">
        <f t="shared" si="1"/>
        <v>0</v>
      </c>
      <c r="Y11" s="22">
        <f t="shared" si="1"/>
        <v>0</v>
      </c>
      <c r="Z11" s="22">
        <f t="shared" si="1"/>
        <v>0</v>
      </c>
      <c r="AA11" s="22">
        <f t="shared" si="1"/>
        <v>0</v>
      </c>
      <c r="AB11" s="22">
        <f t="shared" si="1"/>
        <v>0</v>
      </c>
      <c r="AC11" s="22">
        <f t="shared" si="1"/>
        <v>0</v>
      </c>
      <c r="AD11" s="22">
        <f t="shared" si="1"/>
        <v>0</v>
      </c>
      <c r="AE11" s="22">
        <f t="shared" si="1"/>
        <v>0</v>
      </c>
      <c r="AF11" s="22">
        <f t="shared" si="1"/>
        <v>0</v>
      </c>
      <c r="AG11" s="22">
        <f t="shared" si="1"/>
        <v>0</v>
      </c>
      <c r="AH11" s="22">
        <f t="shared" si="1"/>
        <v>0</v>
      </c>
      <c r="AI11" s="22">
        <f t="shared" si="1"/>
        <v>0</v>
      </c>
      <c r="AJ11" s="22">
        <f t="shared" si="1"/>
        <v>0</v>
      </c>
      <c r="AK11" s="22">
        <f t="shared" si="1"/>
        <v>0</v>
      </c>
      <c r="AL11" s="22">
        <f t="shared" si="1"/>
        <v>0</v>
      </c>
      <c r="AM11" s="22">
        <f t="shared" si="1"/>
        <v>0</v>
      </c>
      <c r="AN11" s="22">
        <f t="shared" si="1"/>
        <v>0</v>
      </c>
      <c r="AO11" s="22">
        <f t="shared" si="1"/>
        <v>0</v>
      </c>
      <c r="AP11" s="22">
        <f t="shared" si="1"/>
        <v>0</v>
      </c>
      <c r="AQ11" s="22">
        <f t="shared" si="1"/>
        <v>0</v>
      </c>
      <c r="AR11" s="25"/>
    </row>
    <row r="12" spans="1:44" ht="39" thickBot="1">
      <c r="A12" s="28" t="s">
        <v>48</v>
      </c>
      <c r="B12" s="26"/>
      <c r="C12" s="6">
        <v>200</v>
      </c>
      <c r="D12" s="7">
        <v>120</v>
      </c>
      <c r="E12" s="7">
        <v>20</v>
      </c>
      <c r="F12" s="7">
        <v>50</v>
      </c>
      <c r="G12" s="7">
        <v>20</v>
      </c>
      <c r="H12" s="7">
        <v>187</v>
      </c>
      <c r="I12" s="7">
        <v>320</v>
      </c>
      <c r="J12" s="7">
        <v>385</v>
      </c>
      <c r="K12" s="7">
        <v>20</v>
      </c>
      <c r="L12" s="7">
        <v>15</v>
      </c>
      <c r="M12" s="7">
        <v>35</v>
      </c>
      <c r="N12" s="7">
        <v>18</v>
      </c>
      <c r="O12" s="7">
        <v>1</v>
      </c>
      <c r="P12" s="7">
        <v>350</v>
      </c>
      <c r="Q12" s="7">
        <v>180</v>
      </c>
      <c r="R12" s="7">
        <v>60</v>
      </c>
      <c r="S12" s="7">
        <v>78</v>
      </c>
      <c r="T12" s="7">
        <v>40</v>
      </c>
      <c r="U12" s="7">
        <v>53</v>
      </c>
      <c r="V12" s="7">
        <v>77</v>
      </c>
      <c r="W12" s="7">
        <v>10</v>
      </c>
      <c r="X12" s="7">
        <v>15</v>
      </c>
      <c r="Y12" s="7">
        <v>35</v>
      </c>
      <c r="Z12" s="8">
        <v>5</v>
      </c>
      <c r="AA12" s="9">
        <v>90</v>
      </c>
      <c r="AB12" s="8">
        <v>92</v>
      </c>
      <c r="AC12" s="8">
        <v>383</v>
      </c>
      <c r="AD12" s="10">
        <v>2720</v>
      </c>
      <c r="AE12" s="11">
        <v>70</v>
      </c>
      <c r="AF12" s="8">
        <v>1.4</v>
      </c>
      <c r="AG12" s="8">
        <v>1.6</v>
      </c>
      <c r="AH12" s="8">
        <v>900</v>
      </c>
      <c r="AI12" s="8">
        <v>10</v>
      </c>
      <c r="AJ12" s="8">
        <v>1200</v>
      </c>
      <c r="AK12" s="8">
        <v>1200</v>
      </c>
      <c r="AL12" s="8">
        <v>300</v>
      </c>
      <c r="AM12" s="8">
        <v>18</v>
      </c>
      <c r="AN12" s="8">
        <v>1200</v>
      </c>
      <c r="AO12" s="8">
        <v>0.1</v>
      </c>
      <c r="AP12" s="8">
        <v>0.05</v>
      </c>
      <c r="AQ12" s="8">
        <v>4</v>
      </c>
      <c r="AR12" s="26"/>
    </row>
    <row r="13" spans="1:44" ht="57" customHeight="1" thickBot="1">
      <c r="A13" s="28" t="s">
        <v>63</v>
      </c>
      <c r="B13" s="80"/>
      <c r="C13" s="78">
        <f>C12*110/100</f>
        <v>220</v>
      </c>
      <c r="D13" s="78">
        <f t="shared" ref="D13:AQ13" si="2">D12*110/100</f>
        <v>132</v>
      </c>
      <c r="E13" s="78">
        <f t="shared" si="2"/>
        <v>22</v>
      </c>
      <c r="F13" s="78">
        <f t="shared" si="2"/>
        <v>55</v>
      </c>
      <c r="G13" s="78">
        <f t="shared" si="2"/>
        <v>22</v>
      </c>
      <c r="H13" s="78">
        <f t="shared" si="2"/>
        <v>205.7</v>
      </c>
      <c r="I13" s="78">
        <f t="shared" si="2"/>
        <v>352</v>
      </c>
      <c r="J13" s="78">
        <f t="shared" si="2"/>
        <v>423.5</v>
      </c>
      <c r="K13" s="78">
        <f t="shared" si="2"/>
        <v>22</v>
      </c>
      <c r="L13" s="78">
        <f t="shared" si="2"/>
        <v>16.5</v>
      </c>
      <c r="M13" s="78">
        <f t="shared" si="2"/>
        <v>38.5</v>
      </c>
      <c r="N13" s="78">
        <f t="shared" si="2"/>
        <v>19.8</v>
      </c>
      <c r="O13" s="78">
        <f t="shared" si="2"/>
        <v>1.1000000000000001</v>
      </c>
      <c r="P13" s="78">
        <f t="shared" si="2"/>
        <v>385</v>
      </c>
      <c r="Q13" s="78">
        <f t="shared" si="2"/>
        <v>198</v>
      </c>
      <c r="R13" s="78">
        <f t="shared" si="2"/>
        <v>66</v>
      </c>
      <c r="S13" s="78">
        <f t="shared" si="2"/>
        <v>85.8</v>
      </c>
      <c r="T13" s="78">
        <f t="shared" si="2"/>
        <v>44</v>
      </c>
      <c r="U13" s="78">
        <f t="shared" si="2"/>
        <v>58.3</v>
      </c>
      <c r="V13" s="78">
        <f t="shared" si="2"/>
        <v>84.7</v>
      </c>
      <c r="W13" s="78">
        <f t="shared" si="2"/>
        <v>11</v>
      </c>
      <c r="X13" s="78">
        <f t="shared" si="2"/>
        <v>16.5</v>
      </c>
      <c r="Y13" s="78">
        <f t="shared" si="2"/>
        <v>38.5</v>
      </c>
      <c r="Z13" s="78">
        <f t="shared" si="2"/>
        <v>5.5</v>
      </c>
      <c r="AA13" s="78">
        <f t="shared" si="2"/>
        <v>99</v>
      </c>
      <c r="AB13" s="78">
        <f t="shared" si="2"/>
        <v>101.2</v>
      </c>
      <c r="AC13" s="78">
        <f t="shared" si="2"/>
        <v>421.3</v>
      </c>
      <c r="AD13" s="78">
        <f t="shared" si="2"/>
        <v>2992</v>
      </c>
      <c r="AE13" s="78">
        <f t="shared" si="2"/>
        <v>77</v>
      </c>
      <c r="AF13" s="78">
        <f t="shared" si="2"/>
        <v>1.54</v>
      </c>
      <c r="AG13" s="78">
        <f t="shared" si="2"/>
        <v>1.76</v>
      </c>
      <c r="AH13" s="78">
        <f t="shared" si="2"/>
        <v>990</v>
      </c>
      <c r="AI13" s="78">
        <f t="shared" si="2"/>
        <v>11</v>
      </c>
      <c r="AJ13" s="78">
        <f t="shared" si="2"/>
        <v>1320</v>
      </c>
      <c r="AK13" s="78">
        <f t="shared" si="2"/>
        <v>1320</v>
      </c>
      <c r="AL13" s="78">
        <f t="shared" si="2"/>
        <v>330</v>
      </c>
      <c r="AM13" s="78">
        <f t="shared" si="2"/>
        <v>19.8</v>
      </c>
      <c r="AN13" s="78">
        <f t="shared" si="2"/>
        <v>1320</v>
      </c>
      <c r="AO13" s="78">
        <f t="shared" si="2"/>
        <v>0.11</v>
      </c>
      <c r="AP13" s="78">
        <f t="shared" si="2"/>
        <v>5.5E-2</v>
      </c>
      <c r="AQ13" s="78">
        <f t="shared" si="2"/>
        <v>4.4000000000000004</v>
      </c>
      <c r="AR13" s="80"/>
    </row>
    <row r="14" spans="1:44" ht="15.75" thickBot="1">
      <c r="A14" s="29" t="s">
        <v>46</v>
      </c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6"/>
      <c r="V14" s="15"/>
      <c r="W14" s="15"/>
      <c r="X14" s="15"/>
      <c r="Y14" s="15"/>
      <c r="Z14" s="17"/>
      <c r="AA14" s="18"/>
      <c r="AB14" s="15"/>
      <c r="AC14" s="15"/>
      <c r="AD14" s="19"/>
      <c r="AE14" s="14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7"/>
      <c r="AR14" s="20"/>
    </row>
    <row r="15" spans="1:44" ht="15.75" thickBot="1">
      <c r="A15" s="30" t="s">
        <v>47</v>
      </c>
      <c r="B15" s="21"/>
      <c r="C15" s="22">
        <f>C14/C13*100</f>
        <v>0</v>
      </c>
      <c r="D15" s="22">
        <f t="shared" ref="D15:AQ15" si="3">D14/D13*100</f>
        <v>0</v>
      </c>
      <c r="E15" s="22">
        <f t="shared" si="3"/>
        <v>0</v>
      </c>
      <c r="F15" s="22">
        <f t="shared" si="3"/>
        <v>0</v>
      </c>
      <c r="G15" s="22">
        <f t="shared" si="3"/>
        <v>0</v>
      </c>
      <c r="H15" s="22">
        <f t="shared" si="3"/>
        <v>0</v>
      </c>
      <c r="I15" s="22">
        <f t="shared" si="3"/>
        <v>0</v>
      </c>
      <c r="J15" s="22">
        <f t="shared" si="3"/>
        <v>0</v>
      </c>
      <c r="K15" s="22">
        <f t="shared" si="3"/>
        <v>0</v>
      </c>
      <c r="L15" s="22">
        <f t="shared" si="3"/>
        <v>0</v>
      </c>
      <c r="M15" s="22">
        <f t="shared" si="3"/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2">
        <f t="shared" si="3"/>
        <v>0</v>
      </c>
      <c r="R15" s="22">
        <f t="shared" si="3"/>
        <v>0</v>
      </c>
      <c r="S15" s="22">
        <f t="shared" si="3"/>
        <v>0</v>
      </c>
      <c r="T15" s="22">
        <f t="shared" si="3"/>
        <v>0</v>
      </c>
      <c r="U15" s="22">
        <f t="shared" si="3"/>
        <v>0</v>
      </c>
      <c r="V15" s="22">
        <f t="shared" si="3"/>
        <v>0</v>
      </c>
      <c r="W15" s="22">
        <f t="shared" si="3"/>
        <v>0</v>
      </c>
      <c r="X15" s="22">
        <f t="shared" si="3"/>
        <v>0</v>
      </c>
      <c r="Y15" s="22">
        <f t="shared" si="3"/>
        <v>0</v>
      </c>
      <c r="Z15" s="22">
        <f t="shared" si="3"/>
        <v>0</v>
      </c>
      <c r="AA15" s="22">
        <f t="shared" si="3"/>
        <v>0</v>
      </c>
      <c r="AB15" s="22">
        <f t="shared" si="3"/>
        <v>0</v>
      </c>
      <c r="AC15" s="22">
        <f t="shared" si="3"/>
        <v>0</v>
      </c>
      <c r="AD15" s="22">
        <f t="shared" si="3"/>
        <v>0</v>
      </c>
      <c r="AE15" s="22">
        <f t="shared" si="3"/>
        <v>0</v>
      </c>
      <c r="AF15" s="22">
        <f t="shared" si="3"/>
        <v>0</v>
      </c>
      <c r="AG15" s="22">
        <f t="shared" si="3"/>
        <v>0</v>
      </c>
      <c r="AH15" s="22">
        <f t="shared" si="3"/>
        <v>0</v>
      </c>
      <c r="AI15" s="22">
        <f t="shared" si="3"/>
        <v>0</v>
      </c>
      <c r="AJ15" s="22">
        <f t="shared" si="3"/>
        <v>0</v>
      </c>
      <c r="AK15" s="22">
        <f t="shared" si="3"/>
        <v>0</v>
      </c>
      <c r="AL15" s="22">
        <f t="shared" si="3"/>
        <v>0</v>
      </c>
      <c r="AM15" s="22">
        <f t="shared" si="3"/>
        <v>0</v>
      </c>
      <c r="AN15" s="22">
        <f t="shared" si="3"/>
        <v>0</v>
      </c>
      <c r="AO15" s="22">
        <f t="shared" si="3"/>
        <v>0</v>
      </c>
      <c r="AP15" s="22">
        <f t="shared" si="3"/>
        <v>0</v>
      </c>
      <c r="AQ15" s="22">
        <f t="shared" si="3"/>
        <v>0</v>
      </c>
      <c r="AR15" s="22"/>
    </row>
    <row r="17" spans="1:1">
      <c r="A17" t="s">
        <v>49</v>
      </c>
    </row>
  </sheetData>
  <mergeCells count="1">
    <mergeCell ref="A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C8" sqref="C8"/>
    </sheetView>
  </sheetViews>
  <sheetFormatPr defaultRowHeight="15"/>
  <cols>
    <col min="1" max="1" width="25" customWidth="1"/>
    <col min="2" max="2" width="28.42578125" customWidth="1"/>
    <col min="3" max="3" width="21.7109375" customWidth="1"/>
  </cols>
  <sheetData>
    <row r="1" spans="1:4">
      <c r="A1" s="74"/>
      <c r="B1" s="74"/>
      <c r="C1" s="74"/>
    </row>
    <row r="2" spans="1:4" ht="35.25" customHeight="1" thickBot="1">
      <c r="A2" s="83" t="s">
        <v>56</v>
      </c>
      <c r="B2" s="83"/>
      <c r="C2" s="83"/>
      <c r="D2" s="76"/>
    </row>
    <row r="3" spans="1:4" ht="60.75" thickBot="1">
      <c r="A3" s="70" t="s">
        <v>61</v>
      </c>
      <c r="B3" s="71" t="s">
        <v>57</v>
      </c>
      <c r="C3" s="72" t="s">
        <v>58</v>
      </c>
    </row>
    <row r="4" spans="1:4">
      <c r="A4" s="69" t="s">
        <v>70</v>
      </c>
      <c r="B4" s="69" t="s">
        <v>64</v>
      </c>
      <c r="C4" s="69">
        <v>5400</v>
      </c>
    </row>
    <row r="5" spans="1:4">
      <c r="A5" s="68"/>
      <c r="B5" s="68" t="s">
        <v>65</v>
      </c>
      <c r="C5" s="68">
        <v>106920</v>
      </c>
    </row>
    <row r="6" spans="1:4">
      <c r="A6" s="68"/>
      <c r="B6" s="68" t="s">
        <v>66</v>
      </c>
      <c r="C6" s="68">
        <v>1620</v>
      </c>
    </row>
    <row r="7" spans="1:4">
      <c r="A7" s="68"/>
      <c r="B7" s="68" t="s">
        <v>67</v>
      </c>
      <c r="C7" s="68">
        <v>35640</v>
      </c>
    </row>
    <row r="8" spans="1:4">
      <c r="A8" s="68"/>
      <c r="B8" s="68" t="s">
        <v>68</v>
      </c>
      <c r="C8" s="68">
        <v>187110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табл1.Дневные ЛОО</vt:lpstr>
      <vt:lpstr>табл2.ЗагородЛОО</vt:lpstr>
      <vt:lpstr>табл3.Обогащ.продук.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2022-06-27T12:37:34Z</dcterms:modified>
</cp:coreProperties>
</file>